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F:\торопов да\Договор на транзит и потери\"/>
    </mc:Choice>
  </mc:AlternateContent>
  <bookViews>
    <workbookView xWindow="0" yWindow="0" windowWidth="28800" windowHeight="12330"/>
  </bookViews>
  <sheets>
    <sheet name="Бежецк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</externalReferences>
  <definedNames>
    <definedName name="anscount" hidden="1">1</definedName>
    <definedName name="DaNet">[1]TEHSHEET!$G$2:$G$3</definedName>
    <definedName name="LEP_OBJECT">[2]TEHSHEET!$T$3:$T$34</definedName>
    <definedName name="LEP_RANGE">[2]TEHSHEET!$T$3:$U$34</definedName>
    <definedName name="logic">[3]TECHSHEET!$E$2:$E$3</definedName>
    <definedName name="method_calc_services_amount">[3]TECHSHEET!$G$15:$G$18</definedName>
    <definedName name="MONTH">[4]TEHSHEET!$E$2:$E$14</definedName>
    <definedName name="MR_LIST">[4]REESTR_MO!$D$2:$D$44</definedName>
    <definedName name="nomer_list">[5]TEHSHEET!$N$2:$N$11</definedName>
    <definedName name="nvv_list">[5]TEHSHEET!$M$2:$M$4</definedName>
    <definedName name="org">[6]Титульный!$G$16</definedName>
    <definedName name="P1_30_TOTAL_VALUES_BASE_PERIOD">[3]П1.30!$BD$17,[3]П1.30!$BD$28,[3]П1.30!$BD$32,[3]П1.30!$BD$38,[3]П1.30!$BD$41</definedName>
    <definedName name="P19_T1_Protect" localSheetId="0" hidden="1">P5_T1_Protect,P6_T1_Protect,P7_T1_Protect,P8_T1_Protect,P9_T1_Protect,P10_T1_Protect,P11_T1_Protect,P12_T1_Protect,P13_T1_Protect,P14_T1_Protect</definedName>
    <definedName name="P19_T1_Protect" hidden="1">P5_T1_Protect,P6_T1_Protect,P7_T1_Protect,P8_T1_Protect,P9_T1_Protect,P10_T1_Protect,P11_T1_Protect,P12_T1_Protect,P13_T1_Protect,P14_T1_Protect</definedName>
    <definedName name="POSSIBLE_PERIOD_LENGTH">[3]TECHSHEET!$L$2:$L$5</definedName>
    <definedName name="PROT_22" localSheetId="0">P3_PROT_22,P4_PROT_22,P5_PROT_22</definedName>
    <definedName name="PROT_22">P3_PROT_22,P4_PROT_22,P5_PROT_22</definedName>
    <definedName name="region_name">[5]Титульный!$E$6</definedName>
    <definedName name="SAPBEXrevision" hidden="1">1</definedName>
    <definedName name="SAPBEXsysID" hidden="1">"BW2"</definedName>
    <definedName name="SAPBEXwbID" hidden="1">"479GSPMTNK9HM4ZSIVE5K2SH6"</definedName>
    <definedName name="SCOPE_16_PRT" localSheetId="0">P1_SCOPE_16_PRT,P2_SCOPE_16_PRT</definedName>
    <definedName name="SCOPE_16_PRT">P1_SCOPE_16_PRT,P2_SCOPE_16_PRT</definedName>
    <definedName name="Scope_17_PRT" localSheetId="0">P1_SCOPE_16_PRT,P2_SCOPE_16_PRT</definedName>
    <definedName name="Scope_17_PRT">P1_SCOPE_16_PRT,P2_SCOPE_16_PRT</definedName>
    <definedName name="SCOPE_PER_PRT" localSheetId="0">P5_SCOPE_PER_PRT,P6_SCOPE_PER_PRT,P7_SCOPE_PER_PRT,P8_SCOPE_PER_PRT</definedName>
    <definedName name="SCOPE_PER_PRT">P5_SCOPE_PER_PRT,P6_SCOPE_PER_PRT,P7_SCOPE_PER_PRT,P8_SCOPE_PER_PRT</definedName>
    <definedName name="SCOPE_SV_PRT" localSheetId="0">P1_SCOPE_SV_PRT,P2_SCOPE_SV_PRT,P3_SCOPE_SV_PRT</definedName>
    <definedName name="SCOPE_SV_PRT">P1_SCOPE_SV_PRT,P2_SCOPE_SV_PRT,P3_SCOPE_SV_PRT</definedName>
    <definedName name="Sposob_Priobr_Range">[1]TEHSHEET!$H$2:$H$3</definedName>
    <definedName name="T2.1_Protect" localSheetId="0">P4_T2.1_Protect,P5_T2.1_Protect,P6_T2.1_Protect,P7_T2.1_Protect</definedName>
    <definedName name="T2.1_Protect">P4_T2.1_Protect,P5_T2.1_Protect,P6_T2.1_Protect,P7_T2.1_Protect</definedName>
    <definedName name="T2_1_Protect" localSheetId="0">P4_T2_1_Protect,P5_T2_1_Protect,P6_T2_1_Protect,P7_T2_1_Protect</definedName>
    <definedName name="T2_1_Protect">P4_T2_1_Protect,P5_T2_1_Protect,P6_T2_1_Protect,P7_T2_1_Protect</definedName>
    <definedName name="T2_2_Protect" localSheetId="0">P4_T2_2_Protect,P5_T2_2_Protect,P6_T2_2_Protect,P7_T2_2_Protect</definedName>
    <definedName name="T2_2_Protect">P4_T2_2_Protect,P5_T2_2_Protect,P6_T2_2_Protect,P7_T2_2_Protect</definedName>
    <definedName name="T2_DiapProt" localSheetId="0">P1_T2_DiapProt,P2_T2_DiapProt</definedName>
    <definedName name="T2_DiapProt">P1_T2_DiapProt,P2_T2_DiapProt</definedName>
    <definedName name="T2_Protect" localSheetId="0">P4_T2_Protect,P5_T2_Protect,P6_T2_Protect</definedName>
    <definedName name="T2_Protect">P4_T2_Protect,P5_T2_Protect,P6_T2_Protect</definedName>
    <definedName name="T6_Protect" localSheetId="0">P1_T6_Protect,P2_T6_Protect</definedName>
    <definedName name="T6_Protect">P1_T6_Protect,P2_T6_Protect</definedName>
    <definedName name="version">[4]Инструкция!$B$3</definedName>
    <definedName name="YEAR">[4]TEHSHEET!$F$2:$F$5</definedName>
    <definedName name="year_list">[5]TEHSHEET!$L$2:$L$16</definedName>
    <definedName name="_xlnm.Print_Area" localSheetId="0">Бежецк!$A$1:$J$38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1" i="1" l="1"/>
  <c r="H32" i="1"/>
  <c r="H33" i="1"/>
  <c r="F27" i="1" l="1"/>
  <c r="E22" i="1"/>
  <c r="E30" i="1"/>
  <c r="H26" i="1"/>
  <c r="E26" i="1" s="1"/>
  <c r="I30" i="1" l="1"/>
  <c r="H30" i="1"/>
  <c r="G30" i="1"/>
  <c r="F30" i="1"/>
  <c r="I27" i="1"/>
  <c r="E25" i="1"/>
  <c r="E24" i="1"/>
  <c r="E23" i="1"/>
  <c r="I22" i="1"/>
  <c r="H22" i="1"/>
  <c r="H27" i="1" s="1"/>
  <c r="G27" i="1"/>
  <c r="G31" i="1" s="1"/>
  <c r="G32" i="1" s="1"/>
  <c r="F31" i="1"/>
  <c r="F32" i="1" s="1"/>
  <c r="I19" i="1"/>
  <c r="H19" i="1"/>
  <c r="G19" i="1"/>
  <c r="F19" i="1"/>
  <c r="E18" i="1"/>
  <c r="E17" i="1"/>
  <c r="E15" i="1"/>
  <c r="E13" i="1"/>
  <c r="E12" i="1"/>
  <c r="E11" i="1"/>
  <c r="E10" i="1"/>
  <c r="I9" i="1"/>
  <c r="I14" i="1" s="1"/>
  <c r="I16" i="1" s="1"/>
  <c r="H9" i="1"/>
  <c r="H14" i="1" s="1"/>
  <c r="H16" i="1" s="1"/>
  <c r="G9" i="1"/>
  <c r="G14" i="1" s="1"/>
  <c r="G16" i="1" s="1"/>
  <c r="F9" i="1"/>
  <c r="E9" i="1" l="1"/>
  <c r="E14" i="1" s="1"/>
  <c r="I32" i="1"/>
  <c r="I33" i="1" s="1"/>
  <c r="H31" i="1"/>
  <c r="E16" i="1"/>
  <c r="F33" i="1"/>
  <c r="F14" i="1"/>
  <c r="F16" i="1" s="1"/>
  <c r="E27" i="1"/>
  <c r="E33" i="1" l="1"/>
  <c r="E32" i="1" s="1"/>
</calcChain>
</file>

<file path=xl/sharedStrings.xml><?xml version="1.0" encoding="utf-8"?>
<sst xmlns="http://schemas.openxmlformats.org/spreadsheetml/2006/main" count="65" uniqueCount="35">
  <si>
    <t>(наименование территориальной сетевой организации, объект или договор)</t>
  </si>
  <si>
    <t>Наименование показателя</t>
  </si>
  <si>
    <t>Ед. измерения</t>
  </si>
  <si>
    <t>Всего</t>
  </si>
  <si>
    <t>В том числе по уровню напряжения</t>
  </si>
  <si>
    <t>ВН</t>
  </si>
  <si>
    <t>СН1</t>
  </si>
  <si>
    <t>СН2</t>
  </si>
  <si>
    <t>НН</t>
  </si>
  <si>
    <t>Базовый период (2015 или 9 месяцев 2016 год)</t>
  </si>
  <si>
    <t xml:space="preserve">Поступление в сеть из других организаций, в том числе: </t>
  </si>
  <si>
    <t>тыс. кВт ч</t>
  </si>
  <si>
    <t>из сетей ФСК</t>
  </si>
  <si>
    <t>от генерирующих компаний и блок-станций</t>
  </si>
  <si>
    <t>от смежных сетевых организаций</t>
  </si>
  <si>
    <t>Поступление в сеть из других уровней напряжения (трансформация)</t>
  </si>
  <si>
    <t>Отпуск электроэнергии в сеть</t>
  </si>
  <si>
    <t>Фактические потери электроэнергии</t>
  </si>
  <si>
    <t>%</t>
  </si>
  <si>
    <t>Протяженность линий (воздушных и кабельных) электропередачи в одноцепном выражении</t>
  </si>
  <si>
    <t>км</t>
  </si>
  <si>
    <t>Протяженность воздушных линий электропередачи в одноцепном выражении</t>
  </si>
  <si>
    <t>Соотношение протяженности воздушных и кабельных линий электропередачи в одноцепном выражении (доля ВЛ)</t>
  </si>
  <si>
    <t>Норматив потерь электроэнергии по приказу Минэнерго России от 30.09.2014 № 674</t>
  </si>
  <si>
    <t>Плановый отпуск электроэнергии в сеть</t>
  </si>
  <si>
    <t>Уровень потерь электроэнергии</t>
  </si>
  <si>
    <t>Величина потерь электроэнергии</t>
  </si>
  <si>
    <t>Установленная мощность силовых трансформаторов</t>
  </si>
  <si>
    <t>МВА</t>
  </si>
  <si>
    <t>Внимание:</t>
  </si>
  <si>
    <t>1. Данные о поступлении в сеть в базовом периоде принимаются в соответствии с отчетной формой № 46-ЭЭ (передача)</t>
  </si>
  <si>
    <t>2. Расчетная модель заполняется отдельно по каждому объекту, ноходящемуся в собственности, а также отдельно по каждому договору аренды (субаренды), за исключением ситуаций осуществления ТСО эксплуатации всего комплекса объектов населенного пункта. В случае, если ТСО осуществляет деятельность по эксплуатации всего комплекса электрических сетей в границах населенного пункта (городского поселения, сельского поселения и т.п.), то пообъектная разбивка не указывается и объемы отражаются по всему населенному пункту укрупненно.</t>
  </si>
  <si>
    <t>Определение величины и уровня потерь электроэнергии при ее передаче по электрическим сетям территориальной сетевой организации</t>
  </si>
  <si>
    <t>Бежецкое муниципальное предприятие городских электрических и тепловых сетей</t>
  </si>
  <si>
    <t>Регулируемый период (2020 год)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</si>
</sst>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12"/>
      <color theme="1" tint="0.1499984740745262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 tint="0.1499984740745262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theme="1" tint="0.14999847407452621"/>
      <name val="Times New Roman"/>
      <family val="1"/>
      <charset val="204"/>
    </font>
    <font>
      <sz val="9"/>
      <name val="Tahoma"/>
      <family val="2"/>
      <charset val="204"/>
    </font>
    <font>
      <sz val="11"/>
      <color theme="1"/>
      <name val="Times New Roman"/>
      <family val="1"/>
      <charset val="204"/>
    </font>
    <font>
      <b/>
      <i/>
      <sz val="12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lightUp">
        <bgColor theme="4" tint="0.79995117038483843"/>
      </patternFill>
    </fill>
    <fill>
      <patternFill patternType="lightUp">
        <bgColor theme="6" tint="0.79995117038483843"/>
      </patternFill>
    </fill>
    <fill>
      <patternFill patternType="solid">
        <fgColor theme="6" tint="0.79992065187536243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6" fillId="0" borderId="0"/>
    <xf numFmtId="49" fontId="8" fillId="0" borderId="0" applyBorder="0">
      <alignment vertical="top"/>
    </xf>
    <xf numFmtId="0" fontId="6" fillId="0" borderId="0"/>
  </cellStyleXfs>
  <cellXfs count="34">
    <xf numFmtId="0" fontId="0" fillId="0" borderId="0" xfId="0"/>
    <xf numFmtId="0" fontId="3" fillId="0" borderId="0" xfId="0" applyFont="1"/>
    <xf numFmtId="0" fontId="5" fillId="0" borderId="0" xfId="0" applyFont="1"/>
    <xf numFmtId="0" fontId="7" fillId="0" borderId="0" xfId="2" applyFont="1" applyBorder="1" applyAlignment="1">
      <alignment vertical="center"/>
    </xf>
    <xf numFmtId="49" fontId="7" fillId="0" borderId="0" xfId="3" applyFont="1" applyBorder="1" applyAlignment="1">
      <alignment horizontal="right" vertical="center"/>
    </xf>
    <xf numFmtId="0" fontId="9" fillId="0" borderId="0" xfId="0" applyFont="1"/>
    <xf numFmtId="0" fontId="7" fillId="0" borderId="2" xfId="4" applyFont="1" applyBorder="1" applyAlignment="1">
      <alignment horizontal="center" vertical="center" wrapText="1"/>
    </xf>
    <xf numFmtId="0" fontId="7" fillId="0" borderId="2" xfId="2" applyFont="1" applyBorder="1" applyAlignment="1">
      <alignment horizontal="center" vertical="center" wrapText="1"/>
    </xf>
    <xf numFmtId="49" fontId="7" fillId="0" borderId="2" xfId="3" applyFont="1" applyBorder="1" applyAlignment="1">
      <alignment vertical="center" wrapText="1"/>
    </xf>
    <xf numFmtId="49" fontId="7" fillId="0" borderId="2" xfId="3" applyFont="1" applyBorder="1" applyAlignment="1">
      <alignment horizontal="center" vertical="center" wrapText="1"/>
    </xf>
    <xf numFmtId="4" fontId="7" fillId="2" borderId="2" xfId="3" applyNumberFormat="1" applyFont="1" applyFill="1" applyBorder="1" applyAlignment="1">
      <alignment horizontal="right" vertical="center"/>
    </xf>
    <xf numFmtId="4" fontId="7" fillId="3" borderId="2" xfId="3" applyNumberFormat="1" applyFont="1" applyFill="1" applyBorder="1" applyAlignment="1" applyProtection="1">
      <alignment horizontal="right" vertical="center"/>
      <protection locked="0"/>
    </xf>
    <xf numFmtId="4" fontId="7" fillId="4" borderId="2" xfId="3" applyNumberFormat="1" applyFont="1" applyFill="1" applyBorder="1" applyAlignment="1" applyProtection="1">
      <alignment horizontal="right" vertical="center"/>
      <protection locked="0"/>
    </xf>
    <xf numFmtId="4" fontId="7" fillId="5" borderId="2" xfId="3" applyNumberFormat="1" applyFont="1" applyFill="1" applyBorder="1" applyAlignment="1">
      <alignment horizontal="right" vertical="center"/>
    </xf>
    <xf numFmtId="1" fontId="9" fillId="0" borderId="0" xfId="0" applyNumberFormat="1" applyFont="1"/>
    <xf numFmtId="4" fontId="9" fillId="0" borderId="0" xfId="0" applyNumberFormat="1" applyFont="1"/>
    <xf numFmtId="0" fontId="7" fillId="2" borderId="2" xfId="3" applyNumberFormat="1" applyFont="1" applyFill="1" applyBorder="1" applyAlignment="1">
      <alignment horizontal="right" vertical="center"/>
    </xf>
    <xf numFmtId="49" fontId="7" fillId="0" borderId="0" xfId="3" applyFont="1" applyBorder="1" applyAlignment="1">
      <alignment vertical="center" wrapText="1"/>
    </xf>
    <xf numFmtId="49" fontId="7" fillId="0" borderId="0" xfId="3" applyFont="1" applyBorder="1" applyAlignment="1">
      <alignment horizontal="center" vertical="center" wrapText="1"/>
    </xf>
    <xf numFmtId="4" fontId="7" fillId="0" borderId="0" xfId="3" applyNumberFormat="1" applyFont="1" applyFill="1" applyBorder="1" applyAlignment="1">
      <alignment horizontal="right" vertical="center"/>
    </xf>
    <xf numFmtId="0" fontId="10" fillId="0" borderId="0" xfId="0" applyFont="1"/>
    <xf numFmtId="4" fontId="7" fillId="6" borderId="2" xfId="3" applyNumberFormat="1" applyFont="1" applyFill="1" applyBorder="1" applyAlignment="1">
      <alignment horizontal="right" vertical="center"/>
    </xf>
    <xf numFmtId="4" fontId="7" fillId="7" borderId="2" xfId="3" applyNumberFormat="1" applyFont="1" applyFill="1" applyBorder="1" applyAlignment="1" applyProtection="1">
      <alignment horizontal="right" vertical="center"/>
      <protection locked="0"/>
    </xf>
    <xf numFmtId="4" fontId="7" fillId="7" borderId="2" xfId="3" applyNumberFormat="1" applyFont="1" applyFill="1" applyBorder="1" applyAlignment="1">
      <alignment horizontal="right" vertical="center"/>
    </xf>
    <xf numFmtId="49" fontId="7" fillId="0" borderId="2" xfId="3" applyFont="1" applyFill="1" applyBorder="1" applyAlignment="1">
      <alignment horizontal="center" vertical="center" wrapText="1"/>
    </xf>
    <xf numFmtId="49" fontId="7" fillId="0" borderId="3" xfId="3" applyFont="1" applyBorder="1" applyAlignment="1">
      <alignment horizontal="left" vertical="top" wrapText="1"/>
    </xf>
    <xf numFmtId="49" fontId="7" fillId="0" borderId="4" xfId="3" applyFont="1" applyBorder="1" applyAlignment="1">
      <alignment horizontal="left" vertical="top" wrapText="1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2" fillId="0" borderId="0" xfId="1" applyFont="1" applyFill="1" applyBorder="1" applyAlignment="1">
      <alignment horizontal="center" vertical="center" wrapText="1"/>
    </xf>
    <xf numFmtId="0" fontId="4" fillId="0" borderId="1" xfId="1" applyFont="1" applyFill="1" applyBorder="1" applyAlignment="1" applyProtection="1">
      <alignment horizontal="center" vertical="center"/>
      <protection locked="0"/>
    </xf>
    <xf numFmtId="0" fontId="3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7" fillId="0" borderId="2" xfId="4" applyFont="1" applyBorder="1" applyAlignment="1">
      <alignment horizontal="center" vertical="center" wrapText="1"/>
    </xf>
  </cellXfs>
  <cellStyles count="5">
    <cellStyle name="Обычный" xfId="0" builtinId="0"/>
    <cellStyle name="Обычный 10" xfId="3"/>
    <cellStyle name="Обычный_Полезный отпуск электроэнергии и мощности, реализуемой по регулируемым ценам" xfId="2"/>
    <cellStyle name="Обычный_Сведения об отпуске (передаче) электроэнергии потребителям распределительными сетевыми организациями" xfId="4"/>
    <cellStyle name="Обычный_Шаблон по источникам для Модуля Реестр (2)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4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3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NIKOLA~1\LOCALS~1\Temp\Rar$DI00.500\46EE.ST(v0.6)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aza-fs\sotrudniki\&#1050;&#1088;&#1072;&#1089;&#1080;&#1083;&#1100;&#1085;&#1080;&#1082;&#1086;&#1074;&#1072;%20&#1052;&#1072;&#1088;&#1075;&#1072;&#1088;&#1080;&#1090;&#1072;\&#1058;&#1072;&#1088;&#1080;&#1092;&#1099;%202014\&#1050;&#1072;&#1083;&#1080;&#1085;&#1086;&#1074;&#1089;&#1082;&#1086;&#1077;\&#1064;&#1072;&#1073;&#1083;&#1086;&#1085;&#1099;%20&#1045;&#1048;&#1040;&#1057;%20&#1086;&#1090;&#1087;&#1088;&#1072;&#1074;&#1083;&#1077;&#1085;&#1085;&#1099;&#1077;\MONITORING.OS.EE.PLAN.2014.1.50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&#1050;&#1040;&#1040;\Downloads\ENERGY.KTL.NET.PLAN.6.22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&#1044;&#1083;&#1103;%20&#1074;&#1089;&#1077;&#1093;\&#1054;&#1041;&#1052;&#1045;&#1053;&#1053;&#1067;&#1045;%20&#1055;&#1040;&#1055;&#1050;&#1048;%20&#1044;&#1051;&#1071;%20&#1057;&#1054;&#1058;&#1056;&#1059;&#1044;&#1053;&#1048;&#1050;&#1054;&#1042;%20&#1054;&#1058;&#1044;&#1045;&#1051;&#1040;\&#1050;&#1086;&#1087;&#1099;&#1083;&#1100;&#1095;&#1077;&#1085;&#1082;&#1086;%20&#1040;&#1057;\&#1041;&#1072;&#1083;&#1072;&#1085;&#1089;%20&#1085;&#1072;%202015%20&#1075;&#1086;&#1076;\&#1057;&#1090;&#1088;&#1091;&#1082;&#1090;&#1091;&#1088;&#1099;%20&#1073;&#1072;&#1083;&#1072;&#1085;&#1089;&#1086;&#1074;%20&#1085;&#1072;%202015%20&#1075;&#1086;&#1076;%20&#1058;&#1057;&#1054;\&#1058;&#1074;&#1077;&#1088;&#1100;&#1075;&#1086;&#1088;&#1101;&#1083;&#1077;&#1082;&#1090;&#1088;&#1086;\46EP.ST(v1.0)2013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2.%20&#1057;&#1090;&#1088;&#1091;&#1082;&#1090;&#1091;&#1088;&#1072;\&#1048;&#1085;&#1074;&#1077;&#1089;&#1090;-&#1080;%20&#1080;%20&#1101;&#1082;-&#1077;%20&#1087;&#1083;-&#1077;\&#1055;&#1069;&#1054;\1.%20&#1058;&#1042;&#1045;&#1056;&#1068;&#1054;&#1041;&#1051;&#1069;&#1051;&#1045;&#1050;&#1058;&#1056;&#1054;\&#1047;&#1040;&#1055;&#1056;&#1054;&#1057;&#1067;\&#1079;&#1072;&#1087;&#1088;&#1086;&#1089;%20&#1056;&#1069;&#1050;%20&#1086;&#1090;%2014.07.15%20-%20BENCH2015\BENCH%20TSO%202015(v1%200)_&#1058;&#1054;&#1069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common\&#1054;&#1090;&#1076;&#1077;&#1083;%20&#1087;&#1077;&#1088;&#1089;&#1087;&#1077;&#1082;&#1090;&#1080;&#1074;&#1085;&#1086;&#1075;&#1086;%20&#1088;&#1072;&#1079;&#1074;&#1080;&#1090;&#1080;&#1103;%20&#1101;&#1083;&#1077;&#1082;&#1090;&#1088;&#1086;&#1101;&#1085;&#1077;&#1088;&#1075;&#1077;&#1090;&#1080;&#1082;&#1080;\&#1060;&#1086;&#1088;&#1084;&#1072;%2046%20&#1069;&#1069;\&#1075;.%20&#1052;&#1086;&#1089;&#1082;&#1074;&#1072;\&#1043;&#1086;&#1076;\&#1054;&#1040;&#1054;%20&#1052;&#1086;&#1089;&#1082;&#1086;&#1074;&#1089;&#1082;&#1072;&#1103;%20&#1086;&#1073;&#1098;&#1077;&#1076;&#1080;&#1085;&#1077;&#1085;&#1085;&#1072;&#1103;%20&#1101;&#1083;&#1077;&#1082;&#1090;&#1088;&#1086;&#1089;&#1077;&#1090;&#1077;&#1074;&#1072;&#1103;%20&#1082;&#1086;&#1084;&#1087;&#1072;&#1085;&#1080;&#1103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струкция"/>
      <sheetName val="Лог обновления"/>
      <sheetName val="Титульный"/>
      <sheetName val="Раздел I. А"/>
      <sheetName val="Раздел I. Б"/>
      <sheetName val="Раздел I. В"/>
      <sheetName val="Раздел II. А"/>
      <sheetName val="Раздел II. Б"/>
      <sheetName val="Раздел III"/>
      <sheetName val="Раздел IV"/>
      <sheetName val="Комментарии"/>
      <sheetName val="Проверка"/>
      <sheetName val="Statistic"/>
      <sheetName val="TEHSHEET"/>
      <sheetName val="et_union"/>
      <sheetName val="AllSheetsInThisWorkbook"/>
      <sheetName val="mod_00"/>
      <sheetName val="mod_01"/>
      <sheetName val="mod_11"/>
      <sheetName val="mod_12"/>
      <sheetName val="mod_13"/>
      <sheetName val="mod_21"/>
      <sheetName val="mod_22"/>
      <sheetName val="mod_31"/>
      <sheetName val="mod_41"/>
      <sheetName val="modComm"/>
      <sheetName val="modButton"/>
      <sheetName val="REESTR_ORG"/>
      <sheetName val="modfrmCheckUpdates"/>
      <sheetName val="REESTR_MO"/>
      <sheetName val="modfrmReestr"/>
      <sheetName val="modReestr"/>
      <sheetName val="modListProv"/>
      <sheetName val="modUpdTemplMain"/>
      <sheetName val="modDoubleClick"/>
      <sheetName val="modHyperlink"/>
      <sheetName val="modfrmDateChoos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>
        <row r="2">
          <cell r="G2" t="str">
            <v>Да</v>
          </cell>
          <cell r="H2" t="str">
            <v>с ОРЭМ</v>
          </cell>
        </row>
        <row r="3">
          <cell r="G3" t="str">
            <v>Нет</v>
          </cell>
          <cell r="H3" t="str">
            <v xml:space="preserve">от ГП первого уровня </v>
          </cell>
        </row>
      </sheetData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струкция"/>
      <sheetName val="Приступить к работе"/>
      <sheetName val="Обновление"/>
      <sheetName val="Лог обновления"/>
      <sheetName val="modUpdTemplMain"/>
      <sheetName val="modfrmCheckUpdates"/>
      <sheetName val="Титульный"/>
      <sheetName val="Владение ЭС"/>
      <sheetName val="Оборудование по табл МУ П2.1"/>
      <sheetName val="Оборудование по табл МУ П2.2"/>
      <sheetName val="Прочее оборудование_сооружения"/>
      <sheetName val="Мероприятия"/>
      <sheetName val="Р.2.1"/>
      <sheetName val="Р.2.2"/>
      <sheetName val="Комментарии"/>
      <sheetName val="Проверка"/>
      <sheetName val="techsheet_SelectDogSvid"/>
      <sheetName val="modfrmSelectDogSvid"/>
      <sheetName val="techsheet_SelectDogSvid_filter"/>
      <sheetName val="SHEETADDRANGE"/>
      <sheetName val="AUTOCHECKOUT_TIT"/>
      <sheetName val="AUTOCHECKOUT_PVES"/>
      <sheetName val="AUTOCHECKOUT_OB_2_1"/>
      <sheetName val="AUTOCHECKOUT_OB_2_2"/>
      <sheetName val="AUTOCHECKOUT_OB_OTH"/>
      <sheetName val="AUTOCHECKOUT_MER"/>
      <sheetName val="List_Obor"/>
      <sheetName val="modProv"/>
      <sheetName val="modChange"/>
      <sheetName val="AllSheetsInThisWorkbook"/>
      <sheetName val="modfrmUpdateIsInProgress"/>
      <sheetName val="modOrgData"/>
      <sheetName val="REESTR_ORG"/>
      <sheetName val="REESTR_FILTERED"/>
      <sheetName val="REESTR_MO"/>
      <sheetName val="modfrmReestr"/>
      <sheetName val="modCommandButton"/>
      <sheetName val="modAddHyp"/>
      <sheetName val="modReestr"/>
      <sheetName val="modInfo"/>
      <sheetName val="modServiceModule"/>
      <sheetName val="modfrmCheckInIsInProgress"/>
      <sheetName val="AUTHORIZATION"/>
      <sheetName val="modAuthorizationUtilities"/>
      <sheetName val="TEHSHEET"/>
      <sheetName val="modDblClick"/>
      <sheetName val="modfrmDateChoose"/>
      <sheetName val="modCheckRange"/>
      <sheetName val="modOtherForms"/>
      <sheetName val="modGetContextsTempl"/>
      <sheetName val="modfrmContextsTempl"/>
      <sheetName val="techsheet_LIST_CONTEXTS"/>
      <sheetName val="modfrmSelectOb"/>
      <sheetName val="modSelectInPrSheet"/>
      <sheetName val="modProcLoadDat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>
        <row r="3">
          <cell r="T3" t="str">
            <v>ВЛЭП 400-500кВ опоры металл</v>
          </cell>
          <cell r="U3">
            <v>400</v>
          </cell>
        </row>
        <row r="4">
          <cell r="T4" t="str">
            <v>ВЛЭП 400-500кВ опоры ж/бетон</v>
          </cell>
          <cell r="U4">
            <v>300</v>
          </cell>
        </row>
        <row r="5">
          <cell r="T5" t="str">
            <v>ВЛЭП 300кВ 1 цепь опоры металл</v>
          </cell>
          <cell r="U5">
            <v>230</v>
          </cell>
        </row>
        <row r="6">
          <cell r="T6" t="str">
            <v>ВЛЭП 300кВ 1 цепь опоры ж/бетон</v>
          </cell>
          <cell r="U6">
            <v>170</v>
          </cell>
        </row>
        <row r="7">
          <cell r="T7" t="str">
            <v>ВЛЭП 300кВ 2 цепи опоры металл</v>
          </cell>
          <cell r="U7">
            <v>290</v>
          </cell>
        </row>
        <row r="8">
          <cell r="T8" t="str">
            <v>ВЛЭП 300кВ 2 цепи опоры ж/бетон</v>
          </cell>
          <cell r="U8">
            <v>210</v>
          </cell>
        </row>
        <row r="9">
          <cell r="T9" t="str">
            <v>ВЛЭП 220кВ 1 цепь опоры дерево</v>
          </cell>
          <cell r="U9">
            <v>260</v>
          </cell>
        </row>
        <row r="10">
          <cell r="T10" t="str">
            <v>ВЛЭП 220кВ 1 цепь опоры металл</v>
          </cell>
          <cell r="U10">
            <v>210</v>
          </cell>
        </row>
        <row r="11">
          <cell r="T11" t="str">
            <v>ВЛЭП 220кВ 1 цепь опоры ж/бетон</v>
          </cell>
          <cell r="U11">
            <v>140</v>
          </cell>
        </row>
        <row r="12">
          <cell r="T12" t="str">
            <v>ВЛЭП 220кВ 2 цепи опоры металл</v>
          </cell>
          <cell r="U12">
            <v>270</v>
          </cell>
        </row>
        <row r="13">
          <cell r="T13" t="str">
            <v>ВЛЭП 220кВ 2 цепи опоры ж/бетон</v>
          </cell>
          <cell r="U13">
            <v>180</v>
          </cell>
        </row>
        <row r="14">
          <cell r="T14" t="str">
            <v>ВЛЭП 110-150кВ 1 цепь опоры дерево</v>
          </cell>
          <cell r="U14">
            <v>180</v>
          </cell>
        </row>
        <row r="15">
          <cell r="T15" t="str">
            <v>ВЛЭП 110-150кВ 1 цепь опоры металл</v>
          </cell>
          <cell r="U15">
            <v>160</v>
          </cell>
        </row>
        <row r="16">
          <cell r="T16" t="str">
            <v>ВЛЭП 110-150кВ 1 цепь опоры ж/бетон</v>
          </cell>
          <cell r="U16">
            <v>130</v>
          </cell>
        </row>
        <row r="17">
          <cell r="T17" t="str">
            <v>ВЛЭП 110-150кВ 2 цепи опоры металл</v>
          </cell>
          <cell r="U17">
            <v>190</v>
          </cell>
        </row>
        <row r="18">
          <cell r="T18" t="str">
            <v>ВЛЭП 110-150кВ 2 цепи опоры ж/бетон</v>
          </cell>
          <cell r="U18">
            <v>160</v>
          </cell>
        </row>
        <row r="19">
          <cell r="T19" t="str">
            <v>КЛЭП 220 кВ</v>
          </cell>
          <cell r="U19">
            <v>3000</v>
          </cell>
        </row>
        <row r="20">
          <cell r="T20" t="str">
            <v>КЛЭП 110 кВ</v>
          </cell>
          <cell r="U20">
            <v>2300</v>
          </cell>
        </row>
        <row r="21">
          <cell r="T21" t="str">
            <v>ВЛЭП 35кВ 1 цепь опоры дерево</v>
          </cell>
          <cell r="U21">
            <v>170</v>
          </cell>
        </row>
        <row r="22">
          <cell r="T22" t="str">
            <v>ВЛЭП 35кВ 1 цепь опоры металл</v>
          </cell>
          <cell r="U22">
            <v>140</v>
          </cell>
        </row>
        <row r="23">
          <cell r="T23" t="str">
            <v>ВЛЭП 35кВ 1 цепь опоры ж/бетон</v>
          </cell>
          <cell r="U23">
            <v>120</v>
          </cell>
        </row>
        <row r="24">
          <cell r="T24" t="str">
            <v>ВЛЭП 35кВ 2 цепи опоры металл</v>
          </cell>
          <cell r="U24">
            <v>180</v>
          </cell>
        </row>
        <row r="25">
          <cell r="T25" t="str">
            <v>ВЛЭП 35кВ 2 цепи опоры ж/бетон</v>
          </cell>
          <cell r="U25">
            <v>150</v>
          </cell>
        </row>
        <row r="26">
          <cell r="T26" t="str">
            <v>ВЛЭП 1-20кВ опоры дерево</v>
          </cell>
          <cell r="U26">
            <v>160</v>
          </cell>
        </row>
        <row r="27">
          <cell r="T27" t="str">
            <v>ВЛЭП 1-20кВ опоры дерево на ж/б пасынках</v>
          </cell>
          <cell r="U27">
            <v>140</v>
          </cell>
        </row>
        <row r="28">
          <cell r="T28" t="str">
            <v>ВЛЭП 1-20кВ опоры ж/бетон, металл</v>
          </cell>
          <cell r="U28">
            <v>110</v>
          </cell>
        </row>
        <row r="29">
          <cell r="T29" t="str">
            <v xml:space="preserve">КЛЭП 20-35 кВ </v>
          </cell>
          <cell r="U29">
            <v>470</v>
          </cell>
        </row>
        <row r="30">
          <cell r="T30" t="str">
            <v>КЛЭП 3-10 кВ</v>
          </cell>
          <cell r="U30">
            <v>350</v>
          </cell>
        </row>
        <row r="31">
          <cell r="T31" t="str">
            <v>ВЛЭП 0,4кВ опоры дерево</v>
          </cell>
          <cell r="U31">
            <v>260</v>
          </cell>
        </row>
        <row r="32">
          <cell r="T32" t="str">
            <v>ВЛЭП 0,4кВ опоры дерево на ж/б пасынках</v>
          </cell>
          <cell r="U32">
            <v>220</v>
          </cell>
        </row>
        <row r="33">
          <cell r="T33" t="str">
            <v>ВЛЭП 0,4кВ опоры ж/бетон, металл</v>
          </cell>
          <cell r="U33">
            <v>150</v>
          </cell>
        </row>
        <row r="34">
          <cell r="T34" t="str">
            <v>КЛЭП до 1 кВ</v>
          </cell>
          <cell r="U34">
            <v>270</v>
          </cell>
        </row>
      </sheetData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струкция"/>
      <sheetName val="Лог обновления"/>
      <sheetName val="Титульный"/>
      <sheetName val="Форма 3.1"/>
      <sheetName val="Форма 3.1 (L)"/>
      <sheetName val="F_3_1"/>
      <sheetName val="tech"/>
      <sheetName val="П1.30"/>
      <sheetName val="П1.3"/>
      <sheetName val="П1.4"/>
      <sheetName val="П1.5"/>
      <sheetName val="П1.6"/>
      <sheetName val="Прямые договоры с потребителями"/>
      <sheetName val="Договоры взаиморасчёта"/>
      <sheetName val="Комментарии"/>
      <sheetName val="Проверка"/>
      <sheetName val="modPass"/>
      <sheetName val="modCommonProv"/>
      <sheetName val="modProv"/>
      <sheetName val="modProvGeneralProc"/>
      <sheetName val="modSheetTitle"/>
      <sheetName val="TECHSHEET"/>
      <sheetName val="modInfo"/>
      <sheetName val="modCommandButton"/>
      <sheetName val="modUpdTemplMain"/>
      <sheetName val="modCommonProcedures"/>
      <sheetName val="modfrmCheckUpdates"/>
      <sheetName val="modfrmUpdateIsInProgress"/>
      <sheetName val="REESTR_ORG"/>
      <sheetName val="REESTR_HL"/>
      <sheetName val="HL_DEPENDENCY"/>
      <sheetName val="modHLIcons"/>
      <sheetName val="modfrmDecisionPicker"/>
      <sheetName val="modP1_30"/>
      <sheetName val="modP1_3"/>
      <sheetName val="modP1_6"/>
      <sheetName val="modfrmReestr"/>
      <sheetName val="modAuthorizationUtilities"/>
      <sheetName val="AUTHORIZATION"/>
      <sheetName val="modfrmCheckInIsInProgress"/>
      <sheetName val="modOrgData"/>
      <sheetName val="modExportData"/>
    </sheetNames>
    <sheetDataSet>
      <sheetData sheetId="0"/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>
        <row r="17">
          <cell r="BD17">
            <v>0</v>
          </cell>
        </row>
        <row r="28">
          <cell r="BD28">
            <v>0</v>
          </cell>
        </row>
        <row r="32">
          <cell r="BD32">
            <v>0</v>
          </cell>
        </row>
        <row r="38">
          <cell r="BD38">
            <v>0</v>
          </cell>
        </row>
        <row r="41">
          <cell r="BD41">
            <v>0</v>
          </cell>
        </row>
      </sheetData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>
        <row r="2">
          <cell r="E2" t="str">
            <v>да</v>
          </cell>
          <cell r="L2" t="str">
            <v>1</v>
          </cell>
        </row>
        <row r="3">
          <cell r="E3" t="str">
            <v>нет</v>
          </cell>
          <cell r="L3" t="str">
            <v>3</v>
          </cell>
        </row>
        <row r="4">
          <cell r="L4" t="str">
            <v>4</v>
          </cell>
        </row>
        <row r="5">
          <cell r="L5" t="str">
            <v>5</v>
          </cell>
        </row>
        <row r="15">
          <cell r="G15" t="str">
            <v>Сальдо-переток из отчитывающейся организации контрагенту</v>
          </cell>
        </row>
        <row r="16">
          <cell r="G16" t="str">
            <v>Сальдо-переток от контрагента в отчитывающуюся организацию</v>
          </cell>
        </row>
        <row r="17">
          <cell r="G17" t="str">
            <v>Сальдо-переток от сети контрангента конечным потребителям (общий объём, оплачиваемый сбытовыми компаниями за конечных потребителей)</v>
          </cell>
        </row>
        <row r="18">
          <cell r="G18" t="str">
            <v>Сальдо-переток от сети отчитывающейся организации конечным потребителям (общий объем, оплачиваемый сбытовыми компаниями за конечных потребителей)</v>
          </cell>
        </row>
      </sheetData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/>
      <sheetData sheetId="30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струкция"/>
      <sheetName val="Лог обновления"/>
      <sheetName val="Титульный"/>
      <sheetName val="Отпуск ЭЭ сет организациями"/>
      <sheetName val="Комментарии"/>
      <sheetName val="Проверка"/>
      <sheetName val="Statistic"/>
      <sheetName val="TEHSHEET"/>
      <sheetName val="et_union"/>
      <sheetName val="AllSheetsInThisWorkbook"/>
      <sheetName val="mod_00"/>
      <sheetName val="mod_01"/>
      <sheetName val="mod_11"/>
      <sheetName val="modComm"/>
      <sheetName val="modButton"/>
      <sheetName val="REESTR_ORG"/>
      <sheetName val="REESTR_MO"/>
      <sheetName val="modfrmReestr"/>
      <sheetName val="modfrmCheckUpdates"/>
      <sheetName val="modReestr"/>
      <sheetName val="modListProv"/>
      <sheetName val="modUpdTemplMain"/>
      <sheetName val="modDoubleClick"/>
      <sheetName val="modHyperlink"/>
      <sheetName val="modfrmDateChoose"/>
      <sheetName val="Лист1"/>
      <sheetName val="46EP.ST(v1.0)2013"/>
    </sheetNames>
    <sheetDataSet>
      <sheetData sheetId="0">
        <row r="3">
          <cell r="B3" t="str">
            <v>Версия 1.0</v>
          </cell>
        </row>
      </sheetData>
      <sheetData sheetId="1"/>
      <sheetData sheetId="2"/>
      <sheetData sheetId="3"/>
      <sheetData sheetId="4"/>
      <sheetData sheetId="5"/>
      <sheetData sheetId="6"/>
      <sheetData sheetId="7">
        <row r="2">
          <cell r="E2" t="str">
            <v>январь</v>
          </cell>
          <cell r="F2">
            <v>2013</v>
          </cell>
        </row>
        <row r="3">
          <cell r="E3" t="str">
            <v>февраль</v>
          </cell>
          <cell r="F3">
            <v>2014</v>
          </cell>
        </row>
        <row r="4">
          <cell r="E4" t="str">
            <v>март</v>
          </cell>
          <cell r="F4">
            <v>2015</v>
          </cell>
        </row>
        <row r="5">
          <cell r="E5" t="str">
            <v>апрель</v>
          </cell>
          <cell r="F5">
            <v>2016</v>
          </cell>
        </row>
        <row r="6">
          <cell r="E6" t="str">
            <v>май</v>
          </cell>
        </row>
        <row r="7">
          <cell r="E7" t="str">
            <v>июнь</v>
          </cell>
        </row>
        <row r="8">
          <cell r="E8" t="str">
            <v>июль</v>
          </cell>
        </row>
        <row r="9">
          <cell r="E9" t="str">
            <v>август</v>
          </cell>
        </row>
        <row r="10">
          <cell r="E10" t="str">
            <v>сентябрь</v>
          </cell>
        </row>
        <row r="11">
          <cell r="E11" t="str">
            <v>октябрь</v>
          </cell>
        </row>
        <row r="12">
          <cell r="E12" t="str">
            <v>ноябрь</v>
          </cell>
        </row>
        <row r="13">
          <cell r="E13" t="str">
            <v>декабрь</v>
          </cell>
        </row>
        <row r="14">
          <cell r="E14" t="str">
            <v>год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>
        <row r="2">
          <cell r="D2" t="str">
            <v>Андреапольский муниципальный район</v>
          </cell>
        </row>
        <row r="3">
          <cell r="D3" t="str">
            <v>Бежецкий муниципальный район</v>
          </cell>
        </row>
        <row r="4">
          <cell r="D4" t="str">
            <v>Бельский муниципальный район</v>
          </cell>
        </row>
        <row r="5">
          <cell r="D5" t="str">
            <v>Бологовский муниципальный район</v>
          </cell>
        </row>
        <row r="6">
          <cell r="D6" t="str">
            <v>Весьегонский муниципальный район</v>
          </cell>
        </row>
        <row r="7">
          <cell r="D7" t="str">
            <v>Вышневолоцкий муниципальный район</v>
          </cell>
        </row>
        <row r="8">
          <cell r="D8" t="str">
            <v>Городской округ город Вышний Волочек</v>
          </cell>
        </row>
        <row r="9">
          <cell r="D9" t="str">
            <v>Городской округ город Кимры</v>
          </cell>
        </row>
        <row r="10">
          <cell r="D10" t="str">
            <v>Городской округ город Ржев</v>
          </cell>
        </row>
        <row r="11">
          <cell r="D11" t="str">
            <v>Городской округ город Тверь</v>
          </cell>
        </row>
        <row r="12">
          <cell r="D12" t="str">
            <v>Городской округ город Торжок</v>
          </cell>
        </row>
        <row r="13">
          <cell r="D13" t="str">
            <v>Городской округ поселок Озерный (ЗАТО)</v>
          </cell>
        </row>
        <row r="14">
          <cell r="D14" t="str">
            <v>Городской округ поселок Солнечный (ЗАТО)</v>
          </cell>
        </row>
        <row r="15">
          <cell r="D15" t="str">
            <v>Жарковский муниципальный район</v>
          </cell>
        </row>
        <row r="16">
          <cell r="D16" t="str">
            <v>Западнодвинский муниципальный район</v>
          </cell>
        </row>
        <row r="17">
          <cell r="D17" t="str">
            <v>Зубцовский муниципальный район</v>
          </cell>
        </row>
        <row r="18">
          <cell r="D18" t="str">
            <v>Калининский муниципальный район</v>
          </cell>
        </row>
        <row r="19">
          <cell r="D19" t="str">
            <v>Калязинский муниципальный район</v>
          </cell>
        </row>
        <row r="20">
          <cell r="D20" t="str">
            <v>Кашинский муниципальный район</v>
          </cell>
        </row>
        <row r="21">
          <cell r="D21" t="str">
            <v>Кесовогорский муниципальный район</v>
          </cell>
        </row>
        <row r="22">
          <cell r="D22" t="str">
            <v>Кимрский муниципальный район</v>
          </cell>
        </row>
        <row r="23">
          <cell r="D23" t="str">
            <v>Конаковский муниципальный район</v>
          </cell>
        </row>
        <row r="24">
          <cell r="D24" t="str">
            <v>Краснохолмский муниципальный район</v>
          </cell>
        </row>
        <row r="25">
          <cell r="D25" t="str">
            <v>Кувшиновский муниципальный район</v>
          </cell>
        </row>
        <row r="26">
          <cell r="D26" t="str">
            <v>Лесной муниципальный район</v>
          </cell>
        </row>
        <row r="27">
          <cell r="D27" t="str">
            <v>Лихославльский муниципальный район</v>
          </cell>
        </row>
        <row r="28">
          <cell r="D28" t="str">
            <v>Максатихинский муниципальный район</v>
          </cell>
        </row>
        <row r="29">
          <cell r="D29" t="str">
            <v>Молоковский муниципальный район</v>
          </cell>
        </row>
        <row r="30">
          <cell r="D30" t="str">
            <v>Нелидовский муниципальный район</v>
          </cell>
        </row>
        <row r="31">
          <cell r="D31" t="str">
            <v>Оленинский муниципальный район</v>
          </cell>
        </row>
        <row r="32">
          <cell r="D32" t="str">
            <v>Осташковский муниципальный район</v>
          </cell>
        </row>
        <row r="33">
          <cell r="D33" t="str">
            <v>Пеновский муниципальный район</v>
          </cell>
        </row>
        <row r="34">
          <cell r="D34" t="str">
            <v>Рамешковский муниципальный район</v>
          </cell>
        </row>
        <row r="35">
          <cell r="D35" t="str">
            <v>Ржевский муниципальный район</v>
          </cell>
        </row>
        <row r="36">
          <cell r="D36" t="str">
            <v>Сандовский муниципальный район</v>
          </cell>
        </row>
        <row r="37">
          <cell r="D37" t="str">
            <v>Селижаровский муниципальный район</v>
          </cell>
        </row>
        <row r="38">
          <cell r="D38" t="str">
            <v>Сонковский муниципальный район</v>
          </cell>
        </row>
        <row r="39">
          <cell r="D39" t="str">
            <v>Спировский муниципальный район</v>
          </cell>
        </row>
        <row r="40">
          <cell r="D40" t="str">
            <v>Старицкий муниципальный район</v>
          </cell>
        </row>
        <row r="41">
          <cell r="D41" t="str">
            <v>Торжокский муниципальный район</v>
          </cell>
        </row>
        <row r="42">
          <cell r="D42" t="str">
            <v>Торопецкий муниципальный район</v>
          </cell>
        </row>
        <row r="43">
          <cell r="D43" t="str">
            <v>Удомельский муниципальный район</v>
          </cell>
        </row>
        <row r="44">
          <cell r="D44" t="str">
            <v>Фировский муниципальный район</v>
          </cell>
        </row>
      </sheetData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струкция"/>
      <sheetName val="Лог обновления"/>
      <sheetName val="Титульный"/>
      <sheetName val="Справочник"/>
      <sheetName val="ТСО 0"/>
      <sheetName val="ТСО 1"/>
      <sheetName val="Комментарий"/>
      <sheetName val="Проверка"/>
      <sheetName val="et_union"/>
      <sheetName val="TEHSHEET"/>
      <sheetName val="modProv"/>
      <sheetName val="modLoad"/>
      <sheetName val="AllSheetsInThisWorkbook"/>
      <sheetName val="modInstruction"/>
      <sheetName val="modfrmReestr"/>
      <sheetName val="modReestr"/>
      <sheetName val="modUpdTemplMain"/>
      <sheetName val="modfrmCheckUpdates"/>
      <sheetName val="REESTR_ORG"/>
      <sheetName val="modHyp"/>
      <sheetName val="modList01"/>
      <sheetName val="modList02"/>
    </sheetNames>
    <sheetDataSet>
      <sheetData sheetId="0"/>
      <sheetData sheetId="1" refreshError="1"/>
      <sheetData sheetId="2">
        <row r="6">
          <cell r="E6" t="str">
            <v>Тверская область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2">
          <cell r="L2">
            <v>2006</v>
          </cell>
          <cell r="M2" t="str">
            <v>ниже 300 млн.руб</v>
          </cell>
          <cell r="N2">
            <v>1</v>
          </cell>
        </row>
        <row r="3">
          <cell r="L3">
            <v>2007</v>
          </cell>
          <cell r="M3" t="str">
            <v>от 300 до 500 млн.руб</v>
          </cell>
          <cell r="N3">
            <v>2</v>
          </cell>
        </row>
        <row r="4">
          <cell r="L4">
            <v>2008</v>
          </cell>
          <cell r="M4" t="str">
            <v>выше 500 млн.руб</v>
          </cell>
          <cell r="N4">
            <v>3</v>
          </cell>
        </row>
        <row r="5">
          <cell r="L5">
            <v>2009</v>
          </cell>
          <cell r="N5">
            <v>4</v>
          </cell>
        </row>
        <row r="6">
          <cell r="L6">
            <v>2010</v>
          </cell>
          <cell r="N6">
            <v>5</v>
          </cell>
        </row>
        <row r="7">
          <cell r="L7">
            <v>2011</v>
          </cell>
          <cell r="N7">
            <v>6</v>
          </cell>
        </row>
        <row r="8">
          <cell r="L8">
            <v>2012</v>
          </cell>
          <cell r="N8">
            <v>7</v>
          </cell>
        </row>
        <row r="9">
          <cell r="L9">
            <v>2013</v>
          </cell>
          <cell r="N9">
            <v>8</v>
          </cell>
        </row>
        <row r="10">
          <cell r="L10">
            <v>2014</v>
          </cell>
          <cell r="N10">
            <v>9</v>
          </cell>
        </row>
        <row r="11">
          <cell r="L11">
            <v>2015</v>
          </cell>
          <cell r="N11">
            <v>10</v>
          </cell>
        </row>
        <row r="12">
          <cell r="L12">
            <v>2016</v>
          </cell>
        </row>
        <row r="13">
          <cell r="L13">
            <v>2017</v>
          </cell>
        </row>
        <row r="14">
          <cell r="L14">
            <v>2018</v>
          </cell>
        </row>
        <row r="15">
          <cell r="L15">
            <v>2019</v>
          </cell>
        </row>
        <row r="16">
          <cell r="L16">
            <v>2020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струкция"/>
      <sheetName val="Лог обновления"/>
      <sheetName val="Титульный"/>
      <sheetName val="Отпуск ЭЭ сет организациями"/>
      <sheetName val="Комментарии"/>
      <sheetName val="Проверка"/>
      <sheetName val="Statistic"/>
      <sheetName val="TEHSHEET"/>
      <sheetName val="et_union"/>
      <sheetName val="AllSheetsInThisWorkbook"/>
      <sheetName val="mod_00"/>
      <sheetName val="mod_01"/>
      <sheetName val="mod_11"/>
      <sheetName val="modComm"/>
      <sheetName val="modButton"/>
      <sheetName val="REESTR_ORG"/>
      <sheetName val="REESTR_MO"/>
      <sheetName val="modfrmReestr"/>
      <sheetName val="modfrmCheckUpdates"/>
      <sheetName val="modReestr"/>
      <sheetName val="modListProv"/>
      <sheetName val="modUpdTemplMain"/>
      <sheetName val="modDoubleClick"/>
      <sheetName val="modHyperlink"/>
      <sheetName val="modfrmDateChoose"/>
    </sheetNames>
    <sheetDataSet>
      <sheetData sheetId="0"/>
      <sheetData sheetId="1"/>
      <sheetData sheetId="2">
        <row r="16">
          <cell r="G16" t="str">
            <v>ОАО "Московская объединенная электросетевая компания"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C1:L44"/>
  <sheetViews>
    <sheetView tabSelected="1" view="pageBreakPreview" topLeftCell="B1" zoomScaleSheetLayoutView="100" workbookViewId="0">
      <selection activeCell="F31" sqref="F31"/>
    </sheetView>
  </sheetViews>
  <sheetFormatPr defaultRowHeight="15" x14ac:dyDescent="0.25"/>
  <cols>
    <col min="1" max="2" width="1" style="5" customWidth="1"/>
    <col min="3" max="3" width="63.85546875" style="5" customWidth="1"/>
    <col min="4" max="4" width="12.42578125" style="5" customWidth="1"/>
    <col min="5" max="5" width="16.28515625" style="5" customWidth="1"/>
    <col min="6" max="9" width="15.7109375" style="5" customWidth="1"/>
    <col min="10" max="11" width="9.140625" style="5"/>
    <col min="12" max="15" width="23.140625" style="5" customWidth="1"/>
    <col min="16" max="16384" width="9.140625" style="5"/>
  </cols>
  <sheetData>
    <row r="1" spans="3:9" s="1" customFormat="1" ht="31.5" customHeight="1" x14ac:dyDescent="0.25">
      <c r="C1" s="29" t="s">
        <v>32</v>
      </c>
      <c r="D1" s="29"/>
      <c r="E1" s="29"/>
      <c r="F1" s="29"/>
      <c r="G1" s="29"/>
      <c r="H1" s="29"/>
      <c r="I1" s="29"/>
    </row>
    <row r="2" spans="3:9" s="1" customFormat="1" ht="24" customHeight="1" x14ac:dyDescent="0.25">
      <c r="C2" s="30" t="s">
        <v>33</v>
      </c>
      <c r="D2" s="30"/>
      <c r="E2" s="30"/>
      <c r="F2" s="30"/>
      <c r="G2" s="30"/>
      <c r="H2" s="30"/>
      <c r="I2" s="30"/>
    </row>
    <row r="3" spans="3:9" s="2" customFormat="1" ht="15.75" x14ac:dyDescent="0.25">
      <c r="C3" s="31" t="s">
        <v>0</v>
      </c>
      <c r="D3" s="32"/>
      <c r="E3" s="32"/>
      <c r="F3" s="32"/>
      <c r="G3" s="32"/>
      <c r="H3" s="32"/>
      <c r="I3" s="32"/>
    </row>
    <row r="4" spans="3:9" x14ac:dyDescent="0.25">
      <c r="C4" s="3"/>
      <c r="D4" s="3"/>
      <c r="E4" s="3"/>
      <c r="F4" s="3"/>
      <c r="G4" s="3"/>
      <c r="H4" s="3"/>
      <c r="I4" s="4"/>
    </row>
    <row r="5" spans="3:9" x14ac:dyDescent="0.25">
      <c r="C5" s="33" t="s">
        <v>1</v>
      </c>
      <c r="D5" s="33" t="s">
        <v>2</v>
      </c>
      <c r="E5" s="33" t="s">
        <v>3</v>
      </c>
      <c r="F5" s="33" t="s">
        <v>4</v>
      </c>
      <c r="G5" s="33"/>
      <c r="H5" s="33"/>
      <c r="I5" s="33"/>
    </row>
    <row r="6" spans="3:9" x14ac:dyDescent="0.25">
      <c r="C6" s="33"/>
      <c r="D6" s="33"/>
      <c r="E6" s="33"/>
      <c r="F6" s="6" t="s">
        <v>5</v>
      </c>
      <c r="G6" s="6" t="s">
        <v>6</v>
      </c>
      <c r="H6" s="6" t="s">
        <v>7</v>
      </c>
      <c r="I6" s="6" t="s">
        <v>8</v>
      </c>
    </row>
    <row r="7" spans="3:9" ht="15" customHeight="1" x14ac:dyDescent="0.25">
      <c r="C7" s="7">
        <v>1</v>
      </c>
      <c r="D7" s="7">
        <v>2</v>
      </c>
      <c r="E7" s="7">
        <v>3</v>
      </c>
      <c r="F7" s="7">
        <v>4</v>
      </c>
      <c r="G7" s="7">
        <v>5</v>
      </c>
      <c r="H7" s="7">
        <v>6</v>
      </c>
      <c r="I7" s="7">
        <v>7</v>
      </c>
    </row>
    <row r="8" spans="3:9" ht="25.5" hidden="1" customHeight="1" x14ac:dyDescent="0.25">
      <c r="C8" s="24" t="s">
        <v>9</v>
      </c>
      <c r="D8" s="24"/>
      <c r="E8" s="24"/>
      <c r="F8" s="24"/>
      <c r="G8" s="24"/>
      <c r="H8" s="24"/>
      <c r="I8" s="24"/>
    </row>
    <row r="9" spans="3:9" ht="15" hidden="1" customHeight="1" x14ac:dyDescent="0.25">
      <c r="C9" s="8" t="s">
        <v>10</v>
      </c>
      <c r="D9" s="9" t="s">
        <v>11</v>
      </c>
      <c r="E9" s="10">
        <f>SUM(F9:I9)</f>
        <v>0</v>
      </c>
      <c r="F9" s="10">
        <f>SUM(F10:F12)</f>
        <v>0</v>
      </c>
      <c r="G9" s="10">
        <f>SUM(G10:G12)</f>
        <v>0</v>
      </c>
      <c r="H9" s="10">
        <f>SUM(H10:H12)</f>
        <v>0</v>
      </c>
      <c r="I9" s="10">
        <f>SUM(I10:I12)</f>
        <v>0</v>
      </c>
    </row>
    <row r="10" spans="3:9" ht="15" hidden="1" customHeight="1" x14ac:dyDescent="0.25">
      <c r="C10" s="8" t="s">
        <v>12</v>
      </c>
      <c r="D10" s="9" t="s">
        <v>11</v>
      </c>
      <c r="E10" s="10">
        <f>SUM(F10:I10)</f>
        <v>0</v>
      </c>
      <c r="F10" s="11">
        <v>0</v>
      </c>
      <c r="G10" s="11">
        <v>0</v>
      </c>
      <c r="H10" s="11">
        <v>0</v>
      </c>
      <c r="I10" s="11">
        <v>0</v>
      </c>
    </row>
    <row r="11" spans="3:9" ht="15" hidden="1" customHeight="1" x14ac:dyDescent="0.25">
      <c r="C11" s="8" t="s">
        <v>13</v>
      </c>
      <c r="D11" s="9" t="s">
        <v>11</v>
      </c>
      <c r="E11" s="10">
        <f>SUM(F11:I11)</f>
        <v>0</v>
      </c>
      <c r="F11" s="11">
        <v>0</v>
      </c>
      <c r="G11" s="11">
        <v>0</v>
      </c>
      <c r="H11" s="11">
        <v>0</v>
      </c>
      <c r="I11" s="11">
        <v>0</v>
      </c>
    </row>
    <row r="12" spans="3:9" ht="15" hidden="1" customHeight="1" x14ac:dyDescent="0.25">
      <c r="C12" s="8" t="s">
        <v>14</v>
      </c>
      <c r="D12" s="9" t="s">
        <v>11</v>
      </c>
      <c r="E12" s="10">
        <f>SUM(F12:I12)</f>
        <v>0</v>
      </c>
      <c r="F12" s="11">
        <v>0</v>
      </c>
      <c r="G12" s="11">
        <v>0</v>
      </c>
      <c r="H12" s="11">
        <v>0</v>
      </c>
      <c r="I12" s="11">
        <v>0</v>
      </c>
    </row>
    <row r="13" spans="3:9" ht="15" hidden="1" customHeight="1" x14ac:dyDescent="0.25">
      <c r="C13" s="8" t="s">
        <v>15</v>
      </c>
      <c r="D13" s="9" t="s">
        <v>11</v>
      </c>
      <c r="E13" s="10">
        <f>SUM(F13:I13)</f>
        <v>0</v>
      </c>
      <c r="F13" s="12"/>
      <c r="G13" s="11">
        <v>0</v>
      </c>
      <c r="H13" s="11">
        <v>0</v>
      </c>
      <c r="I13" s="11">
        <v>0</v>
      </c>
    </row>
    <row r="14" spans="3:9" ht="15" hidden="1" customHeight="1" x14ac:dyDescent="0.25">
      <c r="C14" s="8" t="s">
        <v>16</v>
      </c>
      <c r="D14" s="9" t="s">
        <v>11</v>
      </c>
      <c r="E14" s="10">
        <f>E9</f>
        <v>0</v>
      </c>
      <c r="F14" s="10">
        <f>F9+F13</f>
        <v>0</v>
      </c>
      <c r="G14" s="10">
        <f>G9+G13</f>
        <v>0</v>
      </c>
      <c r="H14" s="10">
        <f>H9+H13</f>
        <v>0</v>
      </c>
      <c r="I14" s="10">
        <f>I9+I13</f>
        <v>0</v>
      </c>
    </row>
    <row r="15" spans="3:9" ht="15" hidden="1" customHeight="1" x14ac:dyDescent="0.25">
      <c r="C15" s="25" t="s">
        <v>17</v>
      </c>
      <c r="D15" s="9" t="s">
        <v>11</v>
      </c>
      <c r="E15" s="10">
        <f>SUM(F15:I15)</f>
        <v>0</v>
      </c>
      <c r="F15" s="11">
        <v>0</v>
      </c>
      <c r="G15" s="11">
        <v>0</v>
      </c>
      <c r="H15" s="11">
        <v>0</v>
      </c>
      <c r="I15" s="11"/>
    </row>
    <row r="16" spans="3:9" ht="15" hidden="1" customHeight="1" x14ac:dyDescent="0.25">
      <c r="C16" s="26"/>
      <c r="D16" s="9" t="s">
        <v>18</v>
      </c>
      <c r="E16" s="10">
        <f>IFERROR(E15/E14*100,0)</f>
        <v>0</v>
      </c>
      <c r="F16" s="10">
        <f>IFERROR(F15/F14*100,0)</f>
        <v>0</v>
      </c>
      <c r="G16" s="10">
        <f>IFERROR(G15/G14*100,0)</f>
        <v>0</v>
      </c>
      <c r="H16" s="10">
        <f>IFERROR(H15/H14*100,0)</f>
        <v>0</v>
      </c>
      <c r="I16" s="10">
        <f>IFERROR(I15/I14*100,0)</f>
        <v>0</v>
      </c>
    </row>
    <row r="17" spans="3:12" ht="30" hidden="1" customHeight="1" x14ac:dyDescent="0.25">
      <c r="C17" s="8" t="s">
        <v>19</v>
      </c>
      <c r="D17" s="9" t="s">
        <v>20</v>
      </c>
      <c r="E17" s="10">
        <f>SUM(F17:I17)</f>
        <v>0</v>
      </c>
      <c r="F17" s="11">
        <v>0</v>
      </c>
      <c r="G17" s="11">
        <v>0</v>
      </c>
      <c r="H17" s="11">
        <v>0</v>
      </c>
      <c r="I17" s="11">
        <v>0</v>
      </c>
    </row>
    <row r="18" spans="3:12" ht="30" hidden="1" customHeight="1" x14ac:dyDescent="0.25">
      <c r="C18" s="8" t="s">
        <v>21</v>
      </c>
      <c r="D18" s="9" t="s">
        <v>20</v>
      </c>
      <c r="E18" s="10">
        <f>SUM(F18:I18)</f>
        <v>0</v>
      </c>
      <c r="F18" s="11">
        <v>0</v>
      </c>
      <c r="G18" s="11">
        <v>0</v>
      </c>
      <c r="H18" s="11">
        <v>0</v>
      </c>
      <c r="I18" s="11">
        <v>0</v>
      </c>
    </row>
    <row r="19" spans="3:12" ht="30" hidden="1" customHeight="1" x14ac:dyDescent="0.25">
      <c r="C19" s="8" t="s">
        <v>22</v>
      </c>
      <c r="D19" s="9" t="s">
        <v>18</v>
      </c>
      <c r="E19" s="13"/>
      <c r="F19" s="10">
        <f>IFERROR(F18/F17*100,0)</f>
        <v>0</v>
      </c>
      <c r="G19" s="10">
        <f>IFERROR(G18/G17*100,0)</f>
        <v>0</v>
      </c>
      <c r="H19" s="10">
        <f>IFERROR(H18/H17*100,0)</f>
        <v>0</v>
      </c>
      <c r="I19" s="10">
        <f>IFERROR(I18/I17*100,0)</f>
        <v>0</v>
      </c>
    </row>
    <row r="20" spans="3:12" ht="30" hidden="1" customHeight="1" x14ac:dyDescent="0.25">
      <c r="C20" s="8" t="s">
        <v>23</v>
      </c>
      <c r="D20" s="9" t="s">
        <v>18</v>
      </c>
      <c r="E20" s="13"/>
      <c r="F20" s="10"/>
      <c r="G20" s="10"/>
      <c r="H20" s="10"/>
      <c r="I20" s="10"/>
    </row>
    <row r="21" spans="3:12" ht="39.75" customHeight="1" x14ac:dyDescent="0.25">
      <c r="C21" s="24" t="s">
        <v>34</v>
      </c>
      <c r="D21" s="24"/>
      <c r="E21" s="24"/>
      <c r="F21" s="24"/>
      <c r="G21" s="24"/>
      <c r="H21" s="24"/>
      <c r="I21" s="24"/>
    </row>
    <row r="22" spans="3:12" ht="15" customHeight="1" x14ac:dyDescent="0.25">
      <c r="C22" s="8" t="s">
        <v>10</v>
      </c>
      <c r="D22" s="9" t="s">
        <v>11</v>
      </c>
      <c r="E22" s="10">
        <f>SUM(F22:I22)</f>
        <v>138485.00200000001</v>
      </c>
      <c r="F22" s="10">
        <v>132369.60000000001</v>
      </c>
      <c r="G22" s="10">
        <v>5023.91</v>
      </c>
      <c r="H22" s="10">
        <f>SUM(H23:H25)</f>
        <v>1091.492</v>
      </c>
      <c r="I22" s="10">
        <f>SUM(I23:I25)</f>
        <v>0</v>
      </c>
    </row>
    <row r="23" spans="3:12" ht="15" customHeight="1" x14ac:dyDescent="0.25">
      <c r="C23" s="8" t="s">
        <v>12</v>
      </c>
      <c r="D23" s="9" t="s">
        <v>11</v>
      </c>
      <c r="E23" s="10">
        <f>SUM(F23:I23)</f>
        <v>0</v>
      </c>
      <c r="F23" s="22">
        <v>0</v>
      </c>
      <c r="G23" s="22">
        <v>0</v>
      </c>
      <c r="H23" s="22">
        <v>0</v>
      </c>
      <c r="I23" s="22">
        <v>0</v>
      </c>
    </row>
    <row r="24" spans="3:12" ht="15" customHeight="1" x14ac:dyDescent="0.25">
      <c r="C24" s="8" t="s">
        <v>13</v>
      </c>
      <c r="D24" s="9" t="s">
        <v>11</v>
      </c>
      <c r="E24" s="10">
        <f>SUM(F24:I24)</f>
        <v>0</v>
      </c>
      <c r="F24" s="22">
        <v>0</v>
      </c>
      <c r="G24" s="22">
        <v>0</v>
      </c>
      <c r="H24" s="22">
        <v>0</v>
      </c>
      <c r="I24" s="22">
        <v>0</v>
      </c>
      <c r="L24" s="14"/>
    </row>
    <row r="25" spans="3:12" ht="15" customHeight="1" x14ac:dyDescent="0.25">
      <c r="C25" s="8" t="s">
        <v>14</v>
      </c>
      <c r="D25" s="9" t="s">
        <v>11</v>
      </c>
      <c r="E25" s="10">
        <f>SUM(F25:I25)</f>
        <v>138485.00200000001</v>
      </c>
      <c r="F25" s="22">
        <v>132369.60000000001</v>
      </c>
      <c r="G25" s="22">
        <v>5023.91</v>
      </c>
      <c r="H25" s="22">
        <v>1091.492</v>
      </c>
      <c r="I25" s="22">
        <v>0</v>
      </c>
    </row>
    <row r="26" spans="3:12" ht="15" customHeight="1" x14ac:dyDescent="0.25">
      <c r="C26" s="8" t="s">
        <v>15</v>
      </c>
      <c r="D26" s="9" t="s">
        <v>11</v>
      </c>
      <c r="E26" s="10">
        <f>SUM(F26:I26)</f>
        <v>132369.60000000001</v>
      </c>
      <c r="F26" s="22"/>
      <c r="G26" s="22">
        <v>0</v>
      </c>
      <c r="H26" s="22">
        <f>F25</f>
        <v>132369.60000000001</v>
      </c>
      <c r="I26" s="22">
        <v>0</v>
      </c>
    </row>
    <row r="27" spans="3:12" ht="15" customHeight="1" x14ac:dyDescent="0.25">
      <c r="C27" s="8" t="s">
        <v>24</v>
      </c>
      <c r="D27" s="9" t="s">
        <v>11</v>
      </c>
      <c r="E27" s="10">
        <f>E22</f>
        <v>138485.00200000001</v>
      </c>
      <c r="F27" s="23">
        <f>F22+F26</f>
        <v>132369.60000000001</v>
      </c>
      <c r="G27" s="23">
        <f>G22+G26</f>
        <v>5023.91</v>
      </c>
      <c r="H27" s="23">
        <f>H22+H26</f>
        <v>133461.092</v>
      </c>
      <c r="I27" s="23">
        <f>I26</f>
        <v>0</v>
      </c>
    </row>
    <row r="28" spans="3:12" ht="30" customHeight="1" x14ac:dyDescent="0.25">
      <c r="C28" s="8" t="s">
        <v>19</v>
      </c>
      <c r="D28" s="9" t="s">
        <v>20</v>
      </c>
      <c r="E28" s="10">
        <v>197.017</v>
      </c>
      <c r="F28" s="23">
        <v>2.734</v>
      </c>
      <c r="G28" s="23">
        <v>11.72</v>
      </c>
      <c r="H28" s="23">
        <v>71.834000000000003</v>
      </c>
      <c r="I28" s="23">
        <v>110.729</v>
      </c>
    </row>
    <row r="29" spans="3:12" ht="30" customHeight="1" x14ac:dyDescent="0.25">
      <c r="C29" s="8" t="s">
        <v>21</v>
      </c>
      <c r="D29" s="9" t="s">
        <v>20</v>
      </c>
      <c r="E29" s="10">
        <v>138.72499999999999</v>
      </c>
      <c r="F29" s="23">
        <v>2.734</v>
      </c>
      <c r="G29" s="23">
        <v>11.72</v>
      </c>
      <c r="H29" s="23">
        <v>28.756</v>
      </c>
      <c r="I29" s="23">
        <v>95.515000000000001</v>
      </c>
      <c r="L29" s="15"/>
    </row>
    <row r="30" spans="3:12" ht="30" customHeight="1" x14ac:dyDescent="0.25">
      <c r="C30" s="8" t="s">
        <v>22</v>
      </c>
      <c r="D30" s="9" t="s">
        <v>18</v>
      </c>
      <c r="E30" s="10">
        <f>IFERROR(E29/E28*100,0)</f>
        <v>70.412705502570844</v>
      </c>
      <c r="F30" s="10">
        <f>IFERROR(F29/F28*100,0)</f>
        <v>100</v>
      </c>
      <c r="G30" s="10">
        <f t="shared" ref="G30:I30" si="0">IFERROR(G29/G28*100,0)</f>
        <v>100</v>
      </c>
      <c r="H30" s="10">
        <f t="shared" si="0"/>
        <v>40.031183005262136</v>
      </c>
      <c r="I30" s="10">
        <f t="shared" si="0"/>
        <v>86.260148651211523</v>
      </c>
    </row>
    <row r="31" spans="3:12" ht="30" customHeight="1" x14ac:dyDescent="0.25">
      <c r="C31" s="8" t="s">
        <v>23</v>
      </c>
      <c r="D31" s="9" t="s">
        <v>18</v>
      </c>
      <c r="E31" s="21"/>
      <c r="F31" s="16">
        <f>IF(F28&lt;&gt;0,IF(F27/F28&lt;1500,6.08,IF(F27/F28&lt;10000,4,2.07)),0)</f>
        <v>2.0699999999999998</v>
      </c>
      <c r="G31" s="16">
        <f>IF(G28&lt;&gt;0,IF(G27/G28&lt;200,7.5,IF(G27/G28&lt;1000,5.4,3.22)),0)</f>
        <v>5.4</v>
      </c>
      <c r="H31" s="16">
        <f>IF(H28&lt;&gt;0,IF(H27/H28&lt;1000,IF(H30&lt;30,6.12,7.84),IF(H30&lt;30,6.48,4.85)),0)</f>
        <v>4.8499999999999996</v>
      </c>
      <c r="I31" s="16">
        <f>IF(I28&lt;&gt;0,IF(I27/I28&lt;1000,IF(I30&lt;30,7.27,12.76),IF(I30&lt;30,12.02,8.08)),0)</f>
        <v>12.76</v>
      </c>
    </row>
    <row r="32" spans="3:12" ht="15" customHeight="1" x14ac:dyDescent="0.25">
      <c r="C32" s="8" t="s">
        <v>25</v>
      </c>
      <c r="D32" s="9" t="s">
        <v>18</v>
      </c>
      <c r="E32" s="10">
        <f>IFERROR(E33/E22*100,0)</f>
        <v>6.6526436429556473</v>
      </c>
      <c r="F32" s="10">
        <f>F31</f>
        <v>2.0699999999999998</v>
      </c>
      <c r="G32" s="10">
        <f>G31</f>
        <v>5.4</v>
      </c>
      <c r="H32" s="10">
        <f>H31</f>
        <v>4.8499999999999996</v>
      </c>
      <c r="I32" s="10">
        <f>I31</f>
        <v>12.76</v>
      </c>
    </row>
    <row r="33" spans="3:12" ht="15" customHeight="1" x14ac:dyDescent="0.25">
      <c r="C33" s="8" t="s">
        <v>26</v>
      </c>
      <c r="D33" s="9" t="s">
        <v>11</v>
      </c>
      <c r="E33" s="10">
        <f>SUM(F33:I33)</f>
        <v>9212.9136820000003</v>
      </c>
      <c r="F33" s="10">
        <f>F27*F32/100</f>
        <v>2740.0507199999997</v>
      </c>
      <c r="G33" s="10">
        <v>0</v>
      </c>
      <c r="H33" s="10">
        <f>H27*H32/100</f>
        <v>6472.8629620000002</v>
      </c>
      <c r="I33" s="10">
        <f>I27*I32/100</f>
        <v>0</v>
      </c>
    </row>
    <row r="34" spans="3:12" ht="23.25" customHeight="1" x14ac:dyDescent="0.25">
      <c r="C34" s="8" t="s">
        <v>27</v>
      </c>
      <c r="D34" s="9" t="s">
        <v>28</v>
      </c>
      <c r="E34" s="10">
        <v>60.048000000000002</v>
      </c>
      <c r="F34" s="10">
        <v>20</v>
      </c>
      <c r="G34" s="10">
        <v>6.3</v>
      </c>
      <c r="H34" s="10">
        <v>33.747999999999998</v>
      </c>
      <c r="I34" s="10">
        <v>0</v>
      </c>
    </row>
    <row r="35" spans="3:12" ht="27.75" customHeight="1" x14ac:dyDescent="0.25">
      <c r="C35" s="17"/>
      <c r="D35" s="18"/>
      <c r="E35" s="19"/>
      <c r="F35" s="19"/>
      <c r="G35" s="19"/>
      <c r="H35" s="19"/>
      <c r="I35" s="19"/>
    </row>
    <row r="36" spans="3:12" ht="15.75" x14ac:dyDescent="0.25">
      <c r="C36" s="20" t="s">
        <v>29</v>
      </c>
      <c r="D36" s="2"/>
      <c r="E36" s="2"/>
      <c r="F36" s="2"/>
      <c r="G36" s="2"/>
      <c r="H36" s="2"/>
      <c r="I36" s="2"/>
      <c r="L36" s="15"/>
    </row>
    <row r="37" spans="3:12" ht="35.25" customHeight="1" x14ac:dyDescent="0.25">
      <c r="C37" s="27" t="s">
        <v>30</v>
      </c>
      <c r="D37" s="27"/>
      <c r="E37" s="27"/>
      <c r="F37" s="27"/>
      <c r="G37" s="27"/>
      <c r="H37" s="27"/>
      <c r="I37" s="27"/>
    </row>
    <row r="38" spans="3:12" ht="87.75" customHeight="1" x14ac:dyDescent="0.25">
      <c r="C38" s="28" t="s">
        <v>31</v>
      </c>
      <c r="D38" s="28"/>
      <c r="E38" s="28"/>
      <c r="F38" s="28"/>
      <c r="G38" s="28"/>
      <c r="H38" s="28"/>
      <c r="I38" s="28"/>
    </row>
    <row r="44" spans="3:12" x14ac:dyDescent="0.25">
      <c r="G44" s="15"/>
    </row>
  </sheetData>
  <sheetProtection selectLockedCells="1"/>
  <mergeCells count="12">
    <mergeCell ref="C1:I1"/>
    <mergeCell ref="C2:I2"/>
    <mergeCell ref="C3:I3"/>
    <mergeCell ref="C5:C6"/>
    <mergeCell ref="D5:D6"/>
    <mergeCell ref="E5:E6"/>
    <mergeCell ref="F5:I5"/>
    <mergeCell ref="C8:I8"/>
    <mergeCell ref="C15:C16"/>
    <mergeCell ref="C21:I21"/>
    <mergeCell ref="C37:I37"/>
    <mergeCell ref="C38:I38"/>
  </mergeCells>
  <dataValidations count="8">
    <dataValidation type="decimal" operator="notEqual" allowBlank="1" showInputMessage="1" showErrorMessage="1" sqref="F23:I26">
      <formula1>0.0000000000000000001</formula1>
    </dataValidation>
    <dataValidation type="decimal" operator="greaterThanOrEqual" allowBlank="1" showErrorMessage="1" errorTitle="Недопустимое значение" error="Отчетные потери должны быть положительными" sqref="E16:I16">
      <formula1>0</formula1>
    </dataValidation>
    <dataValidation type="decimal" allowBlank="1" showErrorMessage="1" errorTitle="Ошибка" error="Допускается ввод только действительных чисел!" sqref="E17:E20 F9:I14 E9:E15 F19:I20 E27:I35">
      <formula1>-9.99999999999999E+23</formula1>
      <formula2>9.99999999999999E+23</formula2>
    </dataValidation>
    <dataValidation type="decimal" allowBlank="1" showErrorMessage="1" errorTitle="Недопустимое значение" error="Отчетные потери должны быть положительными" sqref="F15:I15">
      <formula1>0</formula1>
      <formula2>F14</formula2>
    </dataValidation>
    <dataValidation type="decimal" operator="greaterThanOrEqual" allowBlank="1" showErrorMessage="1" errorTitle="Ошибка ввода" error="Сумма ВЛ и КЛ должна быть болшьше ВЛ" sqref="H17:I17">
      <formula1>H18</formula1>
    </dataValidation>
    <dataValidation type="decimal" operator="greaterThanOrEqual" allowBlank="1" showErrorMessage="1" errorTitle="Ошибка ввода!!!" error="Сумма ВЛ и КЛ должна быть болшьше ВЛ" sqref="F17:G17">
      <formula1>F18</formula1>
    </dataValidation>
    <dataValidation type="decimal" operator="lessThanOrEqual" allowBlank="1" showErrorMessage="1" errorTitle="Ошибка ввода!!!" error="Протяженность ВЛ не может превышать суммарную протяженность ВЛ и КЛ" sqref="G18:I18">
      <formula1>G17</formula1>
    </dataValidation>
    <dataValidation type="decimal" operator="lessThanOrEqual" allowBlank="1" showErrorMessage="1" errorTitle="Ошибка ввода!!" error="Протяженность ВЛ не может превышать Суммарную протяженность ВЛ и КЛ" sqref="F18">
      <formula1>F17</formula1>
    </dataValidation>
  </dataValidations>
  <printOptions horizontalCentered="1"/>
  <pageMargins left="0.31496062992125984" right="0.31496062992125984" top="0.15748031496062992" bottom="0.15748031496062992" header="0" footer="0"/>
  <pageSetup paperSize="9" scale="5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Бежецк</vt:lpstr>
      <vt:lpstr>Бежецк!Область_печати</vt:lpstr>
    </vt:vector>
  </TitlesOfParts>
  <Company>diakov.net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Снежана Александровна Фёдорова</dc:creator>
  <cp:lastModifiedBy>Торопов Д А</cp:lastModifiedBy>
  <dcterms:created xsi:type="dcterms:W3CDTF">2017-07-24T09:37:04Z</dcterms:created>
  <dcterms:modified xsi:type="dcterms:W3CDTF">2020-01-13T07:57:18Z</dcterms:modified>
</cp:coreProperties>
</file>