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3\46 с водоканалом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K110" i="3"/>
  <c r="J110" i="3"/>
  <c r="I110" i="3"/>
  <c r="H110" i="3"/>
  <c r="H109" i="3"/>
  <c r="H108" i="3"/>
  <c r="L107" i="3"/>
  <c r="K107" i="3"/>
  <c r="J107" i="3"/>
  <c r="I107" i="3"/>
  <c r="H107" i="3" s="1"/>
  <c r="H106" i="3"/>
  <c r="H105" i="3"/>
  <c r="L104" i="3"/>
  <c r="L103" i="3" s="1"/>
  <c r="L101" i="3" s="1"/>
  <c r="L100" i="3" s="1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L52" i="3" s="1"/>
  <c r="K17" i="3"/>
  <c r="J17" i="3"/>
  <c r="I17" i="3"/>
  <c r="H16" i="3"/>
  <c r="K15" i="3"/>
  <c r="K52" i="3" s="1"/>
  <c r="D9" i="3"/>
  <c r="H85" i="2"/>
  <c r="H80" i="2"/>
  <c r="P29" i="2"/>
  <c r="E8" i="2"/>
  <c r="H104" i="3" l="1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L125" i="3" s="1"/>
  <c r="G6" i="4"/>
  <c r="G14" i="4"/>
  <c r="I15" i="3"/>
  <c r="I71" i="3"/>
  <c r="H71" i="3" s="1"/>
  <c r="I103" i="3"/>
  <c r="I134" i="3"/>
  <c r="G9" i="4"/>
  <c r="H125" i="3" l="1"/>
  <c r="L123" i="3"/>
  <c r="I52" i="3"/>
  <c r="H52" i="3" s="1"/>
  <c r="H15" i="3"/>
  <c r="H134" i="3"/>
  <c r="I133" i="3"/>
  <c r="H133" i="3" s="1"/>
  <c r="I101" i="3"/>
  <c r="H103" i="3"/>
  <c r="L121" i="3" l="1"/>
  <c r="H121" i="3" s="1"/>
  <c r="H123" i="3"/>
  <c r="H101" i="3"/>
  <c r="I100" i="3"/>
  <c r="H100" i="3" s="1"/>
</calcChain>
</file>

<file path=xl/sharedStrings.xml><?xml version="1.0" encoding="utf-8"?>
<sst xmlns="http://schemas.openxmlformats.org/spreadsheetml/2006/main" count="2616" uniqueCount="1413">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</sst>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>
    <font>
      <sz val="11"/>
      <color theme="1"/>
      <name val="Calibri"/>
      <scheme val="minor"/>
    </font>
    <font>
      <sz val="9"/>
      <name val="Tahoma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b/>
      <sz val="10"/>
      <color rgb="FFBCBCBC"/>
      <name val="Calibri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52"/>
  </cols>
  <sheetData>
    <row r="1" spans="1:1" ht="11.25" customHeight="1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52"/>
  </cols>
  <sheetData>
    <row r="1" spans="1:6" ht="11.25" customHeight="1">
      <c r="A1" s="9"/>
    </row>
    <row r="2" spans="1:6" ht="10.5" customHeight="1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52"/>
  </cols>
  <sheetData>
    <row r="1" spans="1:1" ht="11.25" customHeight="1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52"/>
    <col min="2" max="2" width="95" style="152" customWidth="1"/>
  </cols>
  <sheetData>
    <row r="1" spans="1:2" ht="11.25" customHeight="1">
      <c r="A1" s="165" t="s">
        <v>767</v>
      </c>
      <c r="B1" s="165" t="s">
        <v>45</v>
      </c>
    </row>
    <row r="2" spans="1:2" ht="11.25" customHeight="1">
      <c r="A2" s="165" t="s">
        <v>778</v>
      </c>
      <c r="B2" s="51" t="s">
        <v>1315</v>
      </c>
    </row>
    <row r="3" spans="1:2" ht="11.25" customHeight="1">
      <c r="B3" s="51" t="s">
        <v>1316</v>
      </c>
    </row>
    <row r="4" spans="1:2" ht="11.25" customHeight="1">
      <c r="B4" s="51" t="s">
        <v>1317</v>
      </c>
    </row>
    <row r="5" spans="1:2" ht="11.25" customHeight="1">
      <c r="B5" s="51" t="s">
        <v>1318</v>
      </c>
    </row>
    <row r="6" spans="1:2" ht="11.25" customHeight="1">
      <c r="B6" s="51" t="s">
        <v>1319</v>
      </c>
    </row>
    <row r="7" spans="1:2" ht="11.25" customHeight="1">
      <c r="B7" s="51" t="s">
        <v>1320</v>
      </c>
    </row>
    <row r="8" spans="1:2" ht="11.25" customHeight="1">
      <c r="B8" s="51" t="s">
        <v>1321</v>
      </c>
    </row>
    <row r="9" spans="1:2" ht="11.25" customHeight="1">
      <c r="B9" s="51" t="s">
        <v>1322</v>
      </c>
    </row>
    <row r="10" spans="1:2" ht="11.25" customHeight="1">
      <c r="B10" s="51" t="s">
        <v>1323</v>
      </c>
    </row>
    <row r="11" spans="1:2" ht="11.25" customHeight="1">
      <c r="B11" s="51" t="s">
        <v>1324</v>
      </c>
    </row>
    <row r="12" spans="1:2" ht="11.25" customHeight="1">
      <c r="B12" s="51" t="s">
        <v>1325</v>
      </c>
    </row>
    <row r="13" spans="1:2" ht="11.25" customHeight="1">
      <c r="B13" s="51" t="s">
        <v>1326</v>
      </c>
    </row>
    <row r="14" spans="1:2" ht="11.25" customHeight="1">
      <c r="B14" s="51" t="s">
        <v>1327</v>
      </c>
    </row>
    <row r="15" spans="1:2" ht="11.25" customHeight="1">
      <c r="B15" s="51" t="s">
        <v>1328</v>
      </c>
    </row>
    <row r="16" spans="1:2" ht="11.25" customHeight="1">
      <c r="B16" s="51" t="s">
        <v>1329</v>
      </c>
    </row>
    <row r="17" spans="2:2" ht="11.25" customHeight="1">
      <c r="B17" s="51" t="s">
        <v>1330</v>
      </c>
    </row>
    <row r="18" spans="2:2" ht="11.25" customHeight="1">
      <c r="B18" s="51" t="s">
        <v>1331</v>
      </c>
    </row>
    <row r="19" spans="2:2" ht="11.25" customHeight="1">
      <c r="B19" s="51" t="s">
        <v>1332</v>
      </c>
    </row>
    <row r="20" spans="2:2" ht="11.25" customHeight="1">
      <c r="B20" s="51" t="s">
        <v>1333</v>
      </c>
    </row>
    <row r="21" spans="2:2" ht="11.25" customHeight="1">
      <c r="B21" s="51" t="s">
        <v>1334</v>
      </c>
    </row>
    <row r="22" spans="2:2" ht="11.25" customHeight="1">
      <c r="B22" s="51" t="s">
        <v>1335</v>
      </c>
    </row>
    <row r="23" spans="2:2" ht="11.25" customHeight="1">
      <c r="B23" s="51" t="s">
        <v>1336</v>
      </c>
    </row>
    <row r="24" spans="2:2" ht="11.25" customHeight="1">
      <c r="B24" s="51" t="s">
        <v>1337</v>
      </c>
    </row>
    <row r="25" spans="2:2" ht="11.25" customHeight="1">
      <c r="B25" s="51" t="s">
        <v>1338</v>
      </c>
    </row>
    <row r="26" spans="2:2" ht="11.25" customHeight="1">
      <c r="B26" s="51" t="s">
        <v>1339</v>
      </c>
    </row>
    <row r="27" spans="2:2" ht="11.25" customHeight="1">
      <c r="B27" s="51" t="s">
        <v>1340</v>
      </c>
    </row>
    <row r="28" spans="2:2" ht="11.25" customHeight="1">
      <c r="B28" s="51" t="s">
        <v>1341</v>
      </c>
    </row>
    <row r="29" spans="2:2" ht="11.25" customHeight="1">
      <c r="B29" s="51" t="s">
        <v>1342</v>
      </c>
    </row>
    <row r="30" spans="2:2" ht="11.25" customHeight="1">
      <c r="B30" s="51" t="s">
        <v>1343</v>
      </c>
    </row>
    <row r="31" spans="2:2" ht="11.25" customHeight="1">
      <c r="B31" s="51" t="s">
        <v>1344</v>
      </c>
    </row>
    <row r="32" spans="2:2" ht="11.25" customHeight="1">
      <c r="B32" s="51" t="s">
        <v>1345</v>
      </c>
    </row>
    <row r="33" spans="2:2" ht="11.25" customHeight="1">
      <c r="B33" s="51" t="s">
        <v>1346</v>
      </c>
    </row>
    <row r="34" spans="2:2" ht="11.25" customHeight="1">
      <c r="B34" s="51" t="s">
        <v>1347</v>
      </c>
    </row>
    <row r="35" spans="2:2" ht="11.25" customHeight="1">
      <c r="B35" s="51" t="s">
        <v>1348</v>
      </c>
    </row>
    <row r="36" spans="2:2" ht="11.25" customHeight="1">
      <c r="B36" s="51" t="s">
        <v>1349</v>
      </c>
    </row>
    <row r="37" spans="2:2" ht="11.25" customHeight="1">
      <c r="B37" s="51" t="s">
        <v>1350</v>
      </c>
    </row>
    <row r="38" spans="2:2" ht="11.25" customHeight="1">
      <c r="B38" s="51" t="s">
        <v>1351</v>
      </c>
    </row>
    <row r="39" spans="2:2" ht="11.25" customHeight="1">
      <c r="B39" s="51" t="s">
        <v>1352</v>
      </c>
    </row>
    <row r="40" spans="2:2" ht="11.25" customHeight="1">
      <c r="B40" s="51" t="s">
        <v>1353</v>
      </c>
    </row>
    <row r="41" spans="2:2" ht="11.25" customHeight="1">
      <c r="B41" s="51" t="s">
        <v>1354</v>
      </c>
    </row>
    <row r="42" spans="2:2" ht="11.25" customHeight="1">
      <c r="B42" s="51" t="s">
        <v>1355</v>
      </c>
    </row>
    <row r="43" spans="2:2" ht="11.25" customHeight="1">
      <c r="B43" s="51" t="s">
        <v>1356</v>
      </c>
    </row>
    <row r="44" spans="2:2" ht="11.25" customHeight="1">
      <c r="B44" s="51" t="s">
        <v>1357</v>
      </c>
    </row>
    <row r="45" spans="2:2" ht="11.25" customHeight="1">
      <c r="B45" s="51" t="s">
        <v>1358</v>
      </c>
    </row>
    <row r="46" spans="2:2" ht="11.25" customHeight="1">
      <c r="B46" s="51" t="s">
        <v>1359</v>
      </c>
    </row>
    <row r="47" spans="2:2" ht="11.25" customHeight="1">
      <c r="B47" s="51" t="s">
        <v>1360</v>
      </c>
    </row>
    <row r="48" spans="2:2" ht="11.25" customHeight="1">
      <c r="B48" s="51" t="s">
        <v>1361</v>
      </c>
    </row>
    <row r="49" spans="2:2" ht="11.25" customHeight="1">
      <c r="B49" s="51" t="s">
        <v>1362</v>
      </c>
    </row>
    <row r="50" spans="2:2" ht="11.25" customHeight="1">
      <c r="B50" s="51" t="s">
        <v>1363</v>
      </c>
    </row>
    <row r="51" spans="2:2" ht="11.25" customHeight="1">
      <c r="B51" s="51" t="s">
        <v>1364</v>
      </c>
    </row>
    <row r="52" spans="2:2" ht="11.25" customHeight="1">
      <c r="B52" s="51" t="s">
        <v>1365</v>
      </c>
    </row>
    <row r="53" spans="2:2" ht="11.25" customHeight="1">
      <c r="B53" s="51" t="s">
        <v>1366</v>
      </c>
    </row>
    <row r="54" spans="2:2" ht="11.25" customHeight="1">
      <c r="B54" s="51" t="s">
        <v>1367</v>
      </c>
    </row>
    <row r="55" spans="2:2" ht="11.25" customHeight="1">
      <c r="B55" s="51" t="s">
        <v>1368</v>
      </c>
    </row>
    <row r="56" spans="2:2" ht="11.25" customHeight="1">
      <c r="B56" s="51" t="s">
        <v>1369</v>
      </c>
    </row>
    <row r="57" spans="2:2" ht="11.25" customHeight="1">
      <c r="B57" s="51" t="s">
        <v>1370</v>
      </c>
    </row>
    <row r="58" spans="2:2" ht="11.25" customHeight="1">
      <c r="B58" s="51" t="s">
        <v>1371</v>
      </c>
    </row>
    <row r="59" spans="2:2" ht="11.25" customHeight="1">
      <c r="B59" s="51" t="s">
        <v>1372</v>
      </c>
    </row>
    <row r="60" spans="2:2" ht="11.25" customHeight="1">
      <c r="B60" s="51" t="s">
        <v>1373</v>
      </c>
    </row>
    <row r="61" spans="2:2" ht="11.25" customHeight="1">
      <c r="B61" s="51" t="s">
        <v>1374</v>
      </c>
    </row>
    <row r="62" spans="2:2" ht="11.25" customHeight="1">
      <c r="B62" s="51" t="s">
        <v>1375</v>
      </c>
    </row>
    <row r="63" spans="2:2" ht="11.25" customHeight="1">
      <c r="B63" s="51" t="s">
        <v>1376</v>
      </c>
    </row>
    <row r="64" spans="2:2" ht="11.25" customHeight="1">
      <c r="B64" s="51" t="s">
        <v>1377</v>
      </c>
    </row>
    <row r="65" spans="2:2" ht="11.25" customHeight="1">
      <c r="B65" s="51" t="s">
        <v>1378</v>
      </c>
    </row>
    <row r="66" spans="2:2" ht="11.25" customHeight="1">
      <c r="B66" s="51" t="s">
        <v>1379</v>
      </c>
    </row>
    <row r="67" spans="2:2" ht="11.25" customHeight="1">
      <c r="B67" s="51" t="s">
        <v>1380</v>
      </c>
    </row>
    <row r="68" spans="2:2" ht="11.25" customHeight="1">
      <c r="B68" s="51" t="s">
        <v>1381</v>
      </c>
    </row>
    <row r="69" spans="2:2" ht="11.25" customHeight="1">
      <c r="B69" s="51" t="s">
        <v>1382</v>
      </c>
    </row>
    <row r="70" spans="2:2" ht="11.25" customHeight="1">
      <c r="B70" s="51" t="s">
        <v>1383</v>
      </c>
    </row>
    <row r="71" spans="2:2" ht="11.25" customHeight="1">
      <c r="B71" s="51" t="s">
        <v>1384</v>
      </c>
    </row>
    <row r="72" spans="2:2" ht="11.25" customHeight="1">
      <c r="B72" s="51" t="s">
        <v>1385</v>
      </c>
    </row>
    <row r="73" spans="2:2" ht="11.25" customHeight="1">
      <c r="B73" s="51" t="s">
        <v>1386</v>
      </c>
    </row>
    <row r="74" spans="2:2" ht="11.25" customHeight="1">
      <c r="B74" s="51" t="s">
        <v>46</v>
      </c>
    </row>
    <row r="75" spans="2:2" ht="11.25" customHeight="1">
      <c r="B75" s="51" t="s">
        <v>1387</v>
      </c>
    </row>
    <row r="76" spans="2:2" ht="11.25" customHeight="1">
      <c r="B76" s="51" t="s">
        <v>1388</v>
      </c>
    </row>
    <row r="77" spans="2:2" ht="11.25" customHeight="1">
      <c r="B77" s="51" t="s">
        <v>1389</v>
      </c>
    </row>
    <row r="78" spans="2:2" ht="11.25" customHeight="1">
      <c r="B78" s="51" t="s">
        <v>1390</v>
      </c>
    </row>
    <row r="79" spans="2:2" ht="11.25" customHeight="1">
      <c r="B79" s="51" t="s">
        <v>1391</v>
      </c>
    </row>
    <row r="80" spans="2:2" ht="11.25" customHeight="1">
      <c r="B80" s="51" t="s">
        <v>1392</v>
      </c>
    </row>
    <row r="81" spans="2:2" ht="11.25" customHeight="1">
      <c r="B81" s="51" t="s">
        <v>1393</v>
      </c>
    </row>
    <row r="82" spans="2:2" ht="11.25" customHeight="1">
      <c r="B82" s="51" t="s">
        <v>1394</v>
      </c>
    </row>
    <row r="83" spans="2:2" ht="11.25" customHeight="1">
      <c r="B83" s="51" t="s">
        <v>1395</v>
      </c>
    </row>
    <row r="84" spans="2:2" ht="11.25" customHeight="1">
      <c r="B84" s="51" t="s">
        <v>1396</v>
      </c>
    </row>
    <row r="85" spans="2:2" ht="11.25" customHeight="1">
      <c r="B85" s="51" t="s">
        <v>1397</v>
      </c>
    </row>
    <row r="86" spans="2:2" ht="11.25" customHeight="1">
      <c r="B86" s="51" t="s">
        <v>1398</v>
      </c>
    </row>
    <row r="87" spans="2:2" ht="11.25" customHeight="1">
      <c r="B87" s="51" t="s">
        <v>1399</v>
      </c>
    </row>
    <row r="88" spans="2:2" ht="11.25" customHeight="1">
      <c r="B88" s="51" t="s">
        <v>1400</v>
      </c>
    </row>
    <row r="89" spans="2:2" ht="11.25" customHeight="1">
      <c r="B89" s="51" t="s">
        <v>1401</v>
      </c>
    </row>
    <row r="90" spans="2:2" ht="11.25" customHeight="1">
      <c r="B90" s="51" t="s">
        <v>1402</v>
      </c>
    </row>
    <row r="91" spans="2:2" ht="11.25" customHeight="1">
      <c r="B91" s="51" t="s">
        <v>1403</v>
      </c>
    </row>
    <row r="92" spans="2:2" ht="11.25" customHeight="1">
      <c r="B92" s="51" t="s">
        <v>1404</v>
      </c>
    </row>
    <row r="93" spans="2:2" ht="11.25" customHeight="1">
      <c r="B93" s="51" t="s">
        <v>1405</v>
      </c>
    </row>
    <row r="94" spans="2:2" ht="11.25" customHeight="1">
      <c r="B94" s="51" t="s">
        <v>1406</v>
      </c>
    </row>
    <row r="95" spans="2:2" ht="11.25" customHeight="1">
      <c r="B95" s="51" t="s">
        <v>1407</v>
      </c>
    </row>
    <row r="96" spans="2:2" ht="11.25" customHeight="1">
      <c r="B96" s="51" t="s">
        <v>1408</v>
      </c>
    </row>
    <row r="97" spans="2:2" ht="11.25" customHeight="1">
      <c r="B97" s="51" t="s">
        <v>1409</v>
      </c>
    </row>
    <row r="98" spans="2:2" ht="11.25" customHeight="1">
      <c r="B98" s="51"/>
    </row>
    <row r="99" spans="2:2" ht="11.25" customHeight="1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52"/>
  </cols>
  <sheetData>
    <row r="1" spans="1:3" ht="11.25" customHeight="1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H12" sqref="H12"/>
    </sheetView>
  </sheetViews>
  <sheetFormatPr defaultRowHeight="10.5" customHeight="1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>
      <c r="A11" s="30"/>
      <c r="B11" s="9"/>
      <c r="C11" s="9"/>
      <c r="D11" s="32"/>
      <c r="E11" s="183" t="s">
        <v>25</v>
      </c>
      <c r="F11" s="183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27</v>
      </c>
    </row>
    <row r="12" spans="1:22" ht="18" customHeight="1">
      <c r="A12" s="30"/>
      <c r="B12" s="9"/>
      <c r="C12" s="9"/>
      <c r="D12" s="32"/>
      <c r="E12" s="183" t="s">
        <v>28</v>
      </c>
      <c r="F12" s="183"/>
      <c r="G12" s="32"/>
      <c r="H12" s="60" t="s">
        <v>118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30</v>
      </c>
    </row>
    <row r="13" spans="1:22" ht="3" customHeight="1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31</v>
      </c>
      <c r="V15" s="110"/>
    </row>
    <row r="16" spans="1:22" ht="11.25" hidden="1" customHeight="1">
      <c r="A16" s="9"/>
      <c r="B16" s="9"/>
      <c r="C16" s="9"/>
      <c r="D16" s="32"/>
      <c r="E16" s="187" t="s">
        <v>32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>
      <c r="A18" s="41"/>
      <c r="B18" s="9"/>
      <c r="C18" s="9"/>
      <c r="D18" s="32"/>
      <c r="E18" s="183" t="s">
        <v>33</v>
      </c>
      <c r="F18" s="183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35</v>
      </c>
    </row>
    <row r="19" spans="1:22" ht="3" customHeight="1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>
      <c r="A20" s="9"/>
      <c r="B20" s="9"/>
      <c r="C20" s="9"/>
      <c r="D20" s="32"/>
      <c r="E20" s="183" t="s">
        <v>36</v>
      </c>
      <c r="F20" s="183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38</v>
      </c>
    </row>
    <row r="21" spans="1:22" ht="18" customHeight="1">
      <c r="A21" s="9"/>
      <c r="B21" s="9"/>
      <c r="C21" s="9"/>
      <c r="D21" s="32"/>
      <c r="E21" s="183" t="s">
        <v>39</v>
      </c>
      <c r="F21" s="183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41</v>
      </c>
    </row>
    <row r="22" spans="1:22" ht="18" customHeight="1">
      <c r="A22" s="9"/>
      <c r="B22" s="9"/>
      <c r="C22" s="9"/>
      <c r="D22" s="32"/>
      <c r="E22" s="183" t="s">
        <v>42</v>
      </c>
      <c r="F22" s="183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44</v>
      </c>
    </row>
    <row r="23" spans="1:22" ht="24" customHeight="1">
      <c r="A23" s="9"/>
      <c r="B23" s="9"/>
      <c r="C23" s="9"/>
      <c r="D23" s="32"/>
      <c r="E23" s="183" t="s">
        <v>45</v>
      </c>
      <c r="F23" s="183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47</v>
      </c>
    </row>
    <row r="24" spans="1:22" ht="3" customHeight="1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>
      <c r="A25" s="59"/>
      <c r="B25" s="59"/>
      <c r="C25" s="59"/>
      <c r="D25" s="32"/>
      <c r="E25" s="183" t="s">
        <v>48</v>
      </c>
      <c r="F25" s="183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50</v>
      </c>
    </row>
    <row r="26" spans="1:22" ht="3" customHeight="1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>
      <c r="A27" s="59"/>
      <c r="B27" s="59"/>
      <c r="C27" s="59"/>
      <c r="D27" s="32"/>
      <c r="E27" s="183" t="s">
        <v>51</v>
      </c>
      <c r="F27" s="183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53</v>
      </c>
    </row>
    <row r="28" spans="1:22" ht="0" hidden="1" customHeight="1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>
      <c r="A29" s="59"/>
      <c r="B29" s="59"/>
      <c r="C29" s="59"/>
      <c r="D29" s="32"/>
      <c r="E29" s="183" t="s">
        <v>54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55</v>
      </c>
    </row>
    <row r="30" spans="1:22" ht="3.75" customHeight="1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>
      <c r="A33" s="41"/>
      <c r="B33" s="41"/>
      <c r="C33" s="59"/>
      <c r="D33" s="44"/>
      <c r="E33" s="183" t="s">
        <v>56</v>
      </c>
      <c r="F33" s="183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>
      <c r="A35" s="41"/>
      <c r="B35" s="41"/>
      <c r="C35" s="59"/>
      <c r="D35" s="44"/>
      <c r="E35" s="183" t="s">
        <v>60</v>
      </c>
      <c r="F35" s="183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>
      <c r="A37" s="41"/>
      <c r="B37" s="41"/>
      <c r="C37" s="59"/>
      <c r="D37" s="44"/>
      <c r="E37" s="183" t="s">
        <v>64</v>
      </c>
      <c r="F37" s="183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>
      <c r="A39" s="41"/>
      <c r="B39" s="41"/>
      <c r="C39" s="59"/>
      <c r="D39" s="44"/>
      <c r="E39" s="183" t="s">
        <v>67</v>
      </c>
      <c r="F39" s="183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>
      <c r="A41" s="41"/>
      <c r="B41" s="41"/>
      <c r="C41" s="59"/>
      <c r="D41" s="44"/>
      <c r="E41" s="183" t="s">
        <v>70</v>
      </c>
      <c r="F41" s="183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>
      <c r="A43" s="41"/>
      <c r="B43" s="41"/>
      <c r="C43" s="59"/>
      <c r="D43" s="44"/>
      <c r="E43" s="183" t="s">
        <v>74</v>
      </c>
      <c r="F43" s="183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>
      <c r="A45" s="41"/>
      <c r="B45" s="41"/>
      <c r="C45" s="9"/>
      <c r="D45" s="44"/>
      <c r="E45" s="183" t="s">
        <v>77</v>
      </c>
      <c r="F45" s="183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>
      <c r="A60" s="9"/>
      <c r="B60" s="9"/>
      <c r="C60" s="9"/>
      <c r="D60" s="9"/>
      <c r="E60" s="185" t="s">
        <v>81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>
      <c r="A62" s="59"/>
      <c r="B62" s="59"/>
      <c r="C62" s="59"/>
      <c r="D62" s="32"/>
      <c r="E62" s="183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>
      <c r="A63" s="59"/>
      <c r="B63" s="59"/>
      <c r="C63" s="59"/>
      <c r="D63" s="32"/>
      <c r="E63" s="183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>
      <c r="A64" s="59"/>
      <c r="B64" s="59"/>
      <c r="C64" s="59"/>
      <c r="D64" s="32"/>
      <c r="E64" s="183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>
      <c r="A65" s="59"/>
      <c r="B65" s="59"/>
      <c r="C65" s="59"/>
      <c r="D65" s="32"/>
      <c r="E65" s="183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>
      <c r="A66" s="59"/>
      <c r="B66" s="59"/>
      <c r="C66" s="59"/>
      <c r="D66" s="32"/>
      <c r="E66" s="183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>
      <c r="A67" s="59"/>
      <c r="B67" s="59"/>
      <c r="C67" s="59"/>
      <c r="D67" s="32"/>
      <c r="E67" s="183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>
      <c r="A68" s="9"/>
      <c r="B68" s="9"/>
      <c r="C68" s="9"/>
      <c r="D68" s="32"/>
      <c r="E68" s="183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>
      <c r="A69" s="9"/>
      <c r="B69" s="9"/>
      <c r="C69" s="9"/>
      <c r="D69" s="32"/>
      <c r="E69" s="183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>
      <c r="A70" s="9"/>
      <c r="B70" s="9"/>
      <c r="C70" s="9"/>
      <c r="D70" s="32"/>
      <c r="E70" s="183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>
      <c r="A71" s="9"/>
      <c r="B71" s="9"/>
      <c r="C71" s="9"/>
      <c r="D71" s="32"/>
      <c r="E71" s="183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>
      <c r="E73" s="85"/>
      <c r="F73" s="85"/>
      <c r="G73" s="85"/>
      <c r="H73" s="85"/>
    </row>
    <row r="74" spans="1:22" ht="5.25" customHeight="1">
      <c r="E74" s="86"/>
      <c r="F74" s="86"/>
      <c r="G74" s="86"/>
      <c r="H74" s="86"/>
    </row>
    <row r="75" spans="1:22" ht="15" customHeight="1">
      <c r="A75" s="9"/>
      <c r="B75" s="9"/>
      <c r="C75" s="9"/>
      <c r="D75" s="9"/>
      <c r="E75" s="184" t="s">
        <v>112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>
      <c r="E76" s="85"/>
      <c r="F76" s="85"/>
      <c r="G76" s="85"/>
      <c r="H76" s="85"/>
    </row>
    <row r="77" spans="1:22" ht="5.25" customHeight="1">
      <c r="E77" s="86"/>
      <c r="F77" s="86"/>
      <c r="G77" s="86"/>
      <c r="H77" s="86"/>
    </row>
    <row r="78" spans="1:22" ht="42" customHeight="1">
      <c r="A78" s="41"/>
      <c r="B78" s="41"/>
      <c r="C78" s="59"/>
      <c r="D78" s="44"/>
      <c r="E78" s="183" t="s">
        <v>113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/>
    <row r="80" spans="1:22" ht="24" customHeight="1">
      <c r="A80" s="41"/>
      <c r="B80" s="41"/>
      <c r="C80" s="59"/>
      <c r="D80" s="44"/>
      <c r="E80" s="183" t="s">
        <v>115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/>
    <row r="82" spans="5:8" ht="10.5" hidden="1" customHeight="1"/>
    <row r="83" spans="5:8" ht="5.25" customHeight="1">
      <c r="E83" s="85"/>
      <c r="F83" s="85"/>
      <c r="G83" s="85"/>
      <c r="H83" s="85"/>
    </row>
    <row r="84" spans="5:8" ht="5.25" customHeight="1">
      <c r="E84" s="86"/>
      <c r="F84" s="86"/>
      <c r="G84" s="86"/>
      <c r="H84" s="86"/>
    </row>
    <row r="85" spans="5:8" ht="30.75" customHeight="1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>
      <c r="E86" s="182" t="s">
        <v>29</v>
      </c>
      <c r="F86" s="87" t="s">
        <v>116</v>
      </c>
      <c r="G86" s="88"/>
      <c r="H86" s="148"/>
    </row>
    <row r="87" spans="5:8" ht="0" hidden="1" customHeight="1">
      <c r="E87" s="182"/>
      <c r="F87" s="87" t="s">
        <v>117</v>
      </c>
      <c r="G87" s="88"/>
      <c r="H87" s="148"/>
    </row>
    <row r="88" spans="5:8" ht="0" hidden="1" customHeight="1">
      <c r="E88" s="182" t="s">
        <v>118</v>
      </c>
      <c r="F88" s="87" t="s">
        <v>116</v>
      </c>
      <c r="G88" s="88"/>
      <c r="H88" s="148"/>
    </row>
    <row r="89" spans="5:8" ht="0" hidden="1" customHeight="1">
      <c r="E89" s="182"/>
      <c r="F89" s="87" t="s">
        <v>117</v>
      </c>
      <c r="G89" s="88"/>
      <c r="H89" s="148"/>
    </row>
    <row r="90" spans="5:8" ht="0" hidden="1" customHeight="1">
      <c r="E90" s="182" t="s">
        <v>119</v>
      </c>
      <c r="F90" s="87" t="s">
        <v>116</v>
      </c>
      <c r="G90" s="88"/>
      <c r="H90" s="148"/>
    </row>
    <row r="91" spans="5:8" ht="0" hidden="1" customHeight="1">
      <c r="E91" s="182"/>
      <c r="F91" s="87" t="s">
        <v>117</v>
      </c>
      <c r="G91" s="88"/>
      <c r="H91" s="148"/>
    </row>
    <row r="92" spans="5:8" ht="0" hidden="1" customHeight="1">
      <c r="E92" s="182" t="s">
        <v>120</v>
      </c>
      <c r="F92" s="87" t="s">
        <v>116</v>
      </c>
      <c r="G92" s="88"/>
      <c r="H92" s="148"/>
    </row>
    <row r="93" spans="5:8" ht="0" hidden="1" customHeight="1">
      <c r="E93" s="182"/>
      <c r="F93" s="87" t="s">
        <v>117</v>
      </c>
      <c r="G93" s="88"/>
      <c r="H93" s="148"/>
    </row>
    <row r="94" spans="5:8" ht="0" hidden="1" customHeight="1">
      <c r="E94" s="182" t="s">
        <v>121</v>
      </c>
      <c r="F94" s="87" t="s">
        <v>116</v>
      </c>
      <c r="G94" s="88"/>
      <c r="H94" s="148"/>
    </row>
    <row r="95" spans="5:8" ht="0" hidden="1" customHeight="1">
      <c r="E95" s="182"/>
      <c r="F95" s="87" t="s">
        <v>117</v>
      </c>
      <c r="G95" s="88"/>
      <c r="H95" s="148"/>
    </row>
    <row r="96" spans="5:8" ht="0" hidden="1" customHeight="1">
      <c r="E96" s="182" t="s">
        <v>122</v>
      </c>
      <c r="F96" s="87" t="s">
        <v>116</v>
      </c>
      <c r="G96" s="88"/>
      <c r="H96" s="148"/>
    </row>
    <row r="97" spans="1:19" ht="0" hidden="1" customHeight="1">
      <c r="E97" s="182"/>
      <c r="F97" s="87" t="s">
        <v>117</v>
      </c>
      <c r="G97" s="88"/>
      <c r="H97" s="148"/>
    </row>
    <row r="98" spans="1:19" ht="0" hidden="1" customHeight="1">
      <c r="E98" s="182" t="s">
        <v>123</v>
      </c>
      <c r="F98" s="87" t="s">
        <v>116</v>
      </c>
      <c r="G98" s="88"/>
      <c r="H98" s="148"/>
    </row>
    <row r="99" spans="1:19" ht="0" hidden="1" customHeight="1">
      <c r="E99" s="182"/>
      <c r="F99" s="87" t="s">
        <v>117</v>
      </c>
      <c r="G99" s="88"/>
      <c r="H99" s="148"/>
    </row>
    <row r="100" spans="1:19" ht="0" hidden="1" customHeight="1">
      <c r="E100" s="182" t="s">
        <v>124</v>
      </c>
      <c r="F100" s="87" t="s">
        <v>116</v>
      </c>
      <c r="G100" s="88"/>
      <c r="H100" s="148"/>
    </row>
    <row r="101" spans="1:19" ht="0" hidden="1" customHeight="1">
      <c r="E101" s="182"/>
      <c r="F101" s="87" t="s">
        <v>117</v>
      </c>
      <c r="G101" s="88"/>
      <c r="H101" s="148"/>
    </row>
    <row r="102" spans="1:19" ht="0" hidden="1" customHeight="1">
      <c r="E102" s="182" t="s">
        <v>125</v>
      </c>
      <c r="F102" s="87" t="s">
        <v>116</v>
      </c>
      <c r="G102" s="88"/>
      <c r="H102" s="148"/>
    </row>
    <row r="103" spans="1:19" ht="0" hidden="1" customHeight="1">
      <c r="E103" s="182"/>
      <c r="F103" s="87" t="s">
        <v>117</v>
      </c>
      <c r="G103" s="88"/>
      <c r="H103" s="148"/>
    </row>
    <row r="104" spans="1:19" ht="0" hidden="1" customHeight="1">
      <c r="E104" s="182" t="s">
        <v>126</v>
      </c>
      <c r="F104" s="87" t="s">
        <v>116</v>
      </c>
      <c r="G104" s="88"/>
      <c r="H104" s="148"/>
    </row>
    <row r="105" spans="1:19" ht="0" hidden="1" customHeight="1">
      <c r="E105" s="182"/>
      <c r="F105" s="87" t="s">
        <v>117</v>
      </c>
      <c r="G105" s="88"/>
      <c r="H105" s="148"/>
    </row>
    <row r="106" spans="1:19" ht="0" hidden="1" customHeight="1">
      <c r="E106" s="182" t="s">
        <v>127</v>
      </c>
      <c r="F106" s="87" t="s">
        <v>116</v>
      </c>
      <c r="G106" s="88"/>
      <c r="H106" s="148"/>
    </row>
    <row r="107" spans="1:19" ht="0" hidden="1" customHeight="1">
      <c r="E107" s="182"/>
      <c r="F107" s="87" t="s">
        <v>117</v>
      </c>
      <c r="G107" s="88"/>
      <c r="H107" s="148"/>
    </row>
    <row r="108" spans="1:19" ht="0" hidden="1" customHeight="1">
      <c r="E108" s="182" t="s">
        <v>128</v>
      </c>
      <c r="F108" s="87" t="s">
        <v>116</v>
      </c>
      <c r="G108" s="88"/>
      <c r="H108" s="148"/>
    </row>
    <row r="109" spans="1:19" ht="0" hidden="1" customHeight="1">
      <c r="E109" s="182"/>
      <c r="F109" s="87" t="s">
        <v>117</v>
      </c>
      <c r="G109" s="88"/>
      <c r="H109" s="148"/>
    </row>
    <row r="110" spans="1:19" ht="5.25" customHeight="1">
      <c r="E110" s="85"/>
      <c r="F110" s="85"/>
      <c r="G110" s="85"/>
      <c r="H110" s="85"/>
    </row>
    <row r="111" spans="1:19" ht="5.25" customHeight="1">
      <c r="E111" s="86"/>
      <c r="F111" s="86"/>
      <c r="G111" s="86"/>
      <c r="H111" s="86"/>
    </row>
    <row r="112" spans="1:19" ht="30" customHeight="1">
      <c r="A112" s="41"/>
      <c r="B112" s="41"/>
      <c r="C112" s="59"/>
      <c r="D112" s="44"/>
      <c r="E112" s="183" t="s">
        <v>129</v>
      </c>
      <c r="F112" s="183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>
      <c r="E113" s="85"/>
      <c r="F113" s="85"/>
      <c r="G113" s="85"/>
      <c r="H113" s="85"/>
    </row>
    <row r="114" spans="5:8" ht="5.25" customHeight="1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7" zoomScale="110" zoomScaleNormal="110" workbookViewId="0">
      <selection activeCell="H52" sqref="H52"/>
    </sheetView>
  </sheetViews>
  <sheetFormatPr defaultRowHeight="10.5" customHeight="1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/>
    <row r="2" spans="1:20" ht="10.5" hidden="1" customHeight="1"/>
    <row r="3" spans="1:20" ht="10.5" hidden="1" customHeight="1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>
      <c r="A4" s="69"/>
      <c r="F4" s="68"/>
      <c r="G4" s="68"/>
      <c r="H4" s="68"/>
      <c r="I4" s="68"/>
      <c r="J4" s="68"/>
      <c r="K4" s="68"/>
      <c r="L4" s="68"/>
    </row>
    <row r="5" spans="1:20" ht="10.5" hidden="1" customHeight="1">
      <c r="A5" s="67"/>
    </row>
    <row r="6" spans="1:20" ht="10.5" hidden="1" customHeight="1">
      <c r="A6" s="67"/>
    </row>
    <row r="7" spans="1:20" ht="6" customHeight="1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>
      <c r="D9" s="118" t="str">
        <f>IF(ORG="","Не определено",ORG)</f>
        <v>Бежецкое МПГЭТС</v>
      </c>
      <c r="E9" s="118"/>
    </row>
    <row r="10" spans="1:20" ht="15" customHeight="1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>
      <c r="C11" s="62"/>
      <c r="D11" s="196" t="s">
        <v>144</v>
      </c>
      <c r="E11" s="196" t="s">
        <v>145</v>
      </c>
      <c r="F11" s="196" t="s">
        <v>146</v>
      </c>
      <c r="G11" s="196" t="s">
        <v>147</v>
      </c>
      <c r="H11" s="196" t="s">
        <v>148</v>
      </c>
      <c r="I11" s="196" t="s">
        <v>149</v>
      </c>
      <c r="J11" s="196"/>
      <c r="K11" s="196"/>
      <c r="L11" s="196"/>
    </row>
    <row r="12" spans="1:20" ht="15" customHeight="1">
      <c r="C12" s="62"/>
      <c r="D12" s="196"/>
      <c r="E12" s="196"/>
      <c r="F12" s="196"/>
      <c r="G12" s="196"/>
      <c r="H12" s="196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>
      <c r="C14" s="62"/>
      <c r="D14" s="194" t="s">
        <v>154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4686.6109999999999</v>
      </c>
      <c r="I15" s="61">
        <f>SUM(I16,I17,I23,I26)</f>
        <v>3873.8429999999998</v>
      </c>
      <c r="J15" s="61">
        <f>SUM(J16,J17,J23,J26)</f>
        <v>576.71699999999987</v>
      </c>
      <c r="K15" s="61">
        <f>SUM(K16,K17,K23,K26)</f>
        <v>236.05099999999999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4686.6109999999999</v>
      </c>
      <c r="I17" s="61">
        <f>SUM(I18:I22)</f>
        <v>3873.8429999999998</v>
      </c>
      <c r="J17" s="61">
        <f>SUM(J18:J22)</f>
        <v>576.71699999999987</v>
      </c>
      <c r="K17" s="61">
        <f>SUM(K18:K22)</f>
        <v>236.05099999999999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4194.9759999999997</v>
      </c>
      <c r="I19" s="161">
        <v>3873.8429999999998</v>
      </c>
      <c r="J19" s="161">
        <v>160.65600000000001</v>
      </c>
      <c r="K19" s="161">
        <v>160.477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>
      <c r="C20" s="156" t="s">
        <v>164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356.50099999999998</v>
      </c>
      <c r="I20" s="161"/>
      <c r="J20" s="161">
        <v>356.50099999999998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135.13400000000001</v>
      </c>
      <c r="I21" s="161"/>
      <c r="J21" s="161">
        <v>59.56</v>
      </c>
      <c r="K21" s="161">
        <v>75.573999999999998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4291.9110000000001</v>
      </c>
      <c r="I35" s="61">
        <f>SUM(I36,I38,I41,I44)</f>
        <v>0</v>
      </c>
      <c r="J35" s="61">
        <f>SUM(J36,J38,J41,J44)</f>
        <v>0</v>
      </c>
      <c r="K35" s="61">
        <f>SUM(K36,K38,K41,K44)</f>
        <v>2352.0720000000001</v>
      </c>
      <c r="L35" s="61">
        <f>SUM(L36,L38,L41,L44)</f>
        <v>1939.8389999999999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3001.2160000000003</v>
      </c>
      <c r="I38" s="71"/>
      <c r="J38" s="71"/>
      <c r="K38" s="71">
        <v>2352.0720000000001</v>
      </c>
      <c r="L38" s="71">
        <v>649.14400000000001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1290.6949999999999</v>
      </c>
      <c r="I44" s="71"/>
      <c r="J44" s="71"/>
      <c r="K44" s="71"/>
      <c r="L44" s="71">
        <v>1290.6949999999999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394.69999999999936</v>
      </c>
      <c r="I52" s="61">
        <f>SUM(I15,I29,I34)-SUM(I35,I45:I48)</f>
        <v>3873.8429999999998</v>
      </c>
      <c r="J52" s="61">
        <f>SUM(J15,J29,J34)-SUM(J35,J45:J48)</f>
        <v>576.71699999999987</v>
      </c>
      <c r="K52" s="61">
        <f>SUM(K15,K29,K34)-SUM(K35,K45:K48)</f>
        <v>-2116.0210000000002</v>
      </c>
      <c r="L52" s="61">
        <f>SUM(L15,L29,L34)-SUM(L35,L45:L48)</f>
        <v>-1939.8389999999999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>
      <c r="C53" s="62"/>
      <c r="D53" s="194" t="s">
        <v>253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>
      <c r="C89" s="62"/>
      <c r="D89" s="194" t="s">
        <v>314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>
      <c r="C93" s="62"/>
      <c r="D93" s="194" t="s">
        <v>324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4291.9110000000001</v>
      </c>
      <c r="I94" s="61">
        <f>SUM(I95,I96)</f>
        <v>0</v>
      </c>
      <c r="J94" s="61">
        <f>SUM(J95,J96)</f>
        <v>0</v>
      </c>
      <c r="K94" s="61">
        <f>SUM(K95,K96)</f>
        <v>2352.0720000000001</v>
      </c>
      <c r="L94" s="61">
        <f>SUM(L95,L96)</f>
        <v>1939.8389999999999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4291.9110000000001</v>
      </c>
      <c r="I95" s="71"/>
      <c r="J95" s="71"/>
      <c r="K95" s="71">
        <f>K38</f>
        <v>2352.0720000000001</v>
      </c>
      <c r="L95" s="71">
        <f>L38+L44</f>
        <v>1939.8389999999999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1515.3100000000002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1515.3100000000002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1515.3100000000002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1515.3100000000002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1515.3100000000002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1515.3100000000002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1406.1310000000001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1406.1310000000001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2" customHeight="1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1406.1310000000001</v>
      </c>
      <c r="I105" s="71"/>
      <c r="J105" s="71"/>
      <c r="K105" s="71"/>
      <c r="L105" s="71">
        <v>1406.1310000000001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2" customHeight="1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40.078000000000003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40.078000000000003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2" customHeight="1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40.078000000000003</v>
      </c>
      <c r="I108" s="71"/>
      <c r="J108" s="71"/>
      <c r="K108" s="71"/>
      <c r="L108" s="71">
        <v>40.078000000000003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0.34799999999999998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0.34799999999999998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0.34799999999999998</v>
      </c>
      <c r="I111" s="71"/>
      <c r="J111" s="71"/>
      <c r="K111" s="71"/>
      <c r="L111" s="71">
        <v>0.34799999999999998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5.2220000000000004</v>
      </c>
      <c r="I114" s="71"/>
      <c r="J114" s="71"/>
      <c r="K114" s="71"/>
      <c r="L114" s="71">
        <v>5.2220000000000004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61.16</v>
      </c>
      <c r="I115" s="71"/>
      <c r="J115" s="71"/>
      <c r="K115" s="71"/>
      <c r="L115" s="71">
        <v>61.16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2.371</v>
      </c>
      <c r="I116" s="71"/>
      <c r="J116" s="71"/>
      <c r="K116" s="71"/>
      <c r="L116" s="71">
        <v>2.371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394.69999999999982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394.69999999999982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394.69999999999982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394.69999999999982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394.69999999999982</v>
      </c>
      <c r="I125" s="71"/>
      <c r="J125" s="71"/>
      <c r="K125" s="71"/>
      <c r="L125" s="71">
        <f>H15-H94</f>
        <v>394.69999999999982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>
      <c r="C126" s="62"/>
      <c r="D126" s="194" t="s">
        <v>411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4715.4539451239998</v>
      </c>
      <c r="I127" s="61">
        <f>SUM(I128:I129)</f>
        <v>0</v>
      </c>
      <c r="J127" s="61">
        <f>SUM(J128:J129)</f>
        <v>0</v>
      </c>
      <c r="K127" s="61">
        <f>SUM(K128:K129)</f>
        <v>2584.1838732480001</v>
      </c>
      <c r="L127" s="61">
        <f>SUM(L128:L129)</f>
        <v>2131.2700718759997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4715.4539451239998</v>
      </c>
      <c r="I128" s="71"/>
      <c r="J128" s="71"/>
      <c r="K128" s="71">
        <f>K95*0.91557*1.2</f>
        <v>2584.1838732480001</v>
      </c>
      <c r="L128" s="71">
        <f>L95*0.91557*1.2</f>
        <v>2131.2700718759997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>
      <c r="G1076" s="91"/>
    </row>
    <row r="1077" spans="1:10" ht="10.5" customHeight="1">
      <c r="G1077" s="91"/>
    </row>
    <row r="1078" spans="1:10" ht="10.5" customHeight="1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>
      <c r="A2" s="197" t="s">
        <v>673</v>
      </c>
      <c r="B2" s="197"/>
    </row>
    <row r="3" spans="1:20" s="164" customFormat="1" ht="12" customHeight="1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>
      <c r="A5" s="197" t="s">
        <v>675</v>
      </c>
      <c r="B5" s="197"/>
    </row>
    <row r="6" spans="1:20" s="164" customFormat="1" ht="12" customHeight="1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>
      <c r="A8" s="197" t="s">
        <v>677</v>
      </c>
      <c r="B8" s="197"/>
    </row>
    <row r="9" spans="1:20" s="164" customFormat="1" ht="12" customHeight="1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>
      <c r="A11" s="197" t="s">
        <v>679</v>
      </c>
      <c r="B11" s="197"/>
    </row>
    <row r="12" spans="1:20" s="164" customFormat="1" ht="12" customHeight="1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>
      <c r="A14" s="197" t="s">
        <v>681</v>
      </c>
      <c r="B14" s="197"/>
    </row>
    <row r="15" spans="1:20" s="164" customFormat="1" ht="12" customHeight="1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>
      <c r="A17" s="197" t="s">
        <v>683</v>
      </c>
      <c r="B17" s="197"/>
    </row>
    <row r="18" spans="1:20" s="164" customFormat="1" ht="12" customHeight="1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>
      <c r="A20" s="197" t="s">
        <v>685</v>
      </c>
      <c r="B20" s="197"/>
    </row>
    <row r="21" spans="1:20" s="164" customFormat="1" ht="12" customHeight="1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>
      <c r="A23" s="197" t="s">
        <v>687</v>
      </c>
      <c r="B23" s="197"/>
    </row>
    <row r="24" spans="1:20" s="164" customFormat="1" ht="12" customHeight="1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>
      <c r="B1" s="165" t="s">
        <v>689</v>
      </c>
      <c r="C1" s="165" t="s">
        <v>690</v>
      </c>
    </row>
    <row r="2" spans="2:5" ht="11.25" customHeight="1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52"/>
  </cols>
  <sheetData>
    <row r="1" spans="1:2" ht="10.5" customHeight="1">
      <c r="A1" s="149" t="s">
        <v>764</v>
      </c>
      <c r="B1" s="1" t="s">
        <v>765</v>
      </c>
    </row>
    <row r="2" spans="1:2" ht="10.5" customHeight="1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/>
  <cols>
    <col min="1" max="1" width="9.140625" style="152"/>
  </cols>
  <sheetData>
    <row r="1" spans="1:139" ht="11.25" customHeight="1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2024-02-02T06:21:59Z</cp:lastPrinted>
  <dcterms:created xsi:type="dcterms:W3CDTF">2021-03-11T11:50:48Z</dcterms:created>
  <dcterms:modified xsi:type="dcterms:W3CDTF">2024-02-02T12:39:20Z</dcterms:modified>
</cp:coreProperties>
</file>